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5F0FCAFC-AC06-4C7F-809F-930B16B21E4A}" xr6:coauthVersionLast="43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" sheetId="14" r:id="rId1"/>
  </sheets>
  <definedNames>
    <definedName name="_xlnm._FilterDatabase" localSheetId="0" hidden="1">'20'!$B$33:$K$46</definedName>
    <definedName name="_xlnm.Print_Area" localSheetId="0">'20'!$A$1:$Q$38</definedName>
  </definedNames>
  <calcPr calcId="181029" calcMode="autoNoTable"/>
</workbook>
</file>

<file path=xl/calcChain.xml><?xml version="1.0" encoding="utf-8"?>
<calcChain xmlns="http://schemas.openxmlformats.org/spreadsheetml/2006/main">
  <c r="Q32" i="14" l="1"/>
  <c r="P32" i="14"/>
  <c r="N32" i="14"/>
  <c r="L32" i="14"/>
  <c r="O32" i="14"/>
  <c r="M32" i="14"/>
  <c r="AE21" i="14"/>
  <c r="AE6" i="14" s="1"/>
  <c r="AE14" i="14" s="1"/>
  <c r="AE16" i="14" s="1"/>
  <c r="AD21" i="14"/>
  <c r="AD6" i="14" s="1"/>
  <c r="AD14" i="14" s="1"/>
  <c r="AD16" i="14" s="1"/>
  <c r="AA21" i="14"/>
  <c r="AA6" i="14" s="1"/>
  <c r="AA14" i="14" s="1"/>
  <c r="AA16" i="14" s="1"/>
  <c r="AH21" i="14"/>
  <c r="AH6" i="14" s="1"/>
  <c r="AH14" i="14" s="1"/>
  <c r="AH16" i="14" s="1"/>
  <c r="AG21" i="14"/>
  <c r="AG6" i="14" s="1"/>
  <c r="AG14" i="14" s="1"/>
  <c r="AG16" i="14" s="1"/>
  <c r="AF21" i="14"/>
  <c r="AF6" i="14" s="1"/>
  <c r="AF14" i="14" s="1"/>
  <c r="AF16" i="14" s="1"/>
  <c r="AC21" i="14"/>
  <c r="AC6" i="14" s="1"/>
  <c r="AC14" i="14" s="1"/>
  <c r="AC16" i="14" s="1"/>
  <c r="AB21" i="14"/>
  <c r="AB6" i="14" s="1"/>
  <c r="AB14" i="14" s="1"/>
  <c r="AB16" i="14" s="1"/>
  <c r="Y21" i="14"/>
  <c r="Y6" i="14" s="1"/>
  <c r="Y14" i="14" s="1"/>
  <c r="Y16" i="14" s="1"/>
  <c r="X21" i="14"/>
  <c r="X6" i="14" s="1"/>
  <c r="X14" i="14" s="1"/>
  <c r="X16" i="14" s="1"/>
  <c r="W21" i="14"/>
  <c r="V21" i="14"/>
  <c r="V6" i="14" s="1"/>
  <c r="V14" i="14" s="1"/>
  <c r="V16" i="14" s="1"/>
  <c r="U21" i="14"/>
  <c r="AI20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AI12" i="14"/>
  <c r="AI11" i="14"/>
  <c r="AI10" i="14"/>
  <c r="AI9" i="14"/>
  <c r="AI8" i="14"/>
  <c r="AI7" i="14"/>
  <c r="W6" i="14"/>
  <c r="W14" i="14" s="1"/>
  <c r="W16" i="14" s="1"/>
  <c r="AI5" i="14"/>
  <c r="AI13" i="14" l="1"/>
  <c r="Z21" i="14"/>
  <c r="Z6" i="14" s="1"/>
  <c r="Z14" i="14" s="1"/>
  <c r="Z16" i="14" s="1"/>
  <c r="U6" i="14"/>
  <c r="U14" i="14" l="1"/>
  <c r="AI6" i="14"/>
  <c r="AI21" i="14"/>
  <c r="U16" i="14" l="1"/>
  <c r="AI14" i="14"/>
</calcChain>
</file>

<file path=xl/sharedStrings.xml><?xml version="1.0" encoding="utf-8"?>
<sst xmlns="http://schemas.openxmlformats.org/spreadsheetml/2006/main" count="192" uniqueCount="108">
  <si>
    <t>　　</t>
  </si>
  <si>
    <t>　　　　　　</t>
  </si>
  <si>
    <t>固定資産税</t>
  </si>
  <si>
    <t>都市計画税</t>
  </si>
  <si>
    <t>軽自動車税</t>
  </si>
  <si>
    <t>　　　　</t>
  </si>
  <si>
    <t>　　　　　　　</t>
  </si>
  <si>
    <t>換価配当金合計</t>
  </si>
  <si>
    <t>督促手数料</t>
  </si>
  <si>
    <t>延　滞　金</t>
  </si>
  <si>
    <t>合      計</t>
  </si>
  <si>
    <t>31件</t>
    <rPh sb="2" eb="3">
      <t>ケン</t>
    </rPh>
    <phoneticPr fontId="2"/>
  </si>
  <si>
    <t>（単位：円）</t>
    <phoneticPr fontId="2"/>
  </si>
  <si>
    <t>区　　　　　　分</t>
    <phoneticPr fontId="2"/>
  </si>
  <si>
    <t>延　滞　金</t>
    <phoneticPr fontId="2"/>
  </si>
  <si>
    <t>個人市県民税
（特徴・普徴）</t>
    <rPh sb="0" eb="2">
      <t>コジン</t>
    </rPh>
    <rPh sb="2" eb="3">
      <t>シ</t>
    </rPh>
    <rPh sb="8" eb="10">
      <t>トクチョウ</t>
    </rPh>
    <rPh sb="11" eb="12">
      <t>フ</t>
    </rPh>
    <rPh sb="12" eb="13">
      <t>チョウ</t>
    </rPh>
    <phoneticPr fontId="2"/>
  </si>
  <si>
    <t>法人市民税</t>
    <rPh sb="0" eb="2">
      <t>ホウジン</t>
    </rPh>
    <rPh sb="2" eb="5">
      <t>シミンゼイ</t>
    </rPh>
    <phoneticPr fontId="2"/>
  </si>
  <si>
    <t>不動産</t>
    <rPh sb="0" eb="3">
      <t>フドウサン</t>
    </rPh>
    <phoneticPr fontId="2"/>
  </si>
  <si>
    <t>動産</t>
    <rPh sb="0" eb="2">
      <t>ドウサン</t>
    </rPh>
    <phoneticPr fontId="2"/>
  </si>
  <si>
    <t>債権</t>
    <rPh sb="0" eb="2">
      <t>サイケン</t>
    </rPh>
    <phoneticPr fontId="2"/>
  </si>
  <si>
    <t>合計</t>
    <rPh sb="0" eb="2">
      <t>ゴウケイ</t>
    </rPh>
    <phoneticPr fontId="2"/>
  </si>
  <si>
    <t>差押え</t>
    <rPh sb="0" eb="2">
      <t>サシオサ</t>
    </rPh>
    <phoneticPr fontId="2"/>
  </si>
  <si>
    <t>金額（円）</t>
    <rPh sb="0" eb="2">
      <t>キンガク</t>
    </rPh>
    <rPh sb="3" eb="4">
      <t>エン</t>
    </rPh>
    <phoneticPr fontId="2"/>
  </si>
  <si>
    <t>解除</t>
    <rPh sb="0" eb="2">
      <t>カイジョ</t>
    </rPh>
    <phoneticPr fontId="2"/>
  </si>
  <si>
    <t>区分　</t>
    <rPh sb="0" eb="2">
      <t>クブン</t>
    </rPh>
    <phoneticPr fontId="2"/>
  </si>
  <si>
    <t>　種別</t>
    <rPh sb="1" eb="3">
      <t>シュベツ</t>
    </rPh>
    <phoneticPr fontId="2"/>
  </si>
  <si>
    <t>公売</t>
    <rPh sb="0" eb="2">
      <t>コウバイ</t>
    </rPh>
    <phoneticPr fontId="2"/>
  </si>
  <si>
    <t>給与・賞与</t>
    <rPh sb="0" eb="2">
      <t>キュウヨ</t>
    </rPh>
    <rPh sb="3" eb="5">
      <t>ショウヨ</t>
    </rPh>
    <phoneticPr fontId="2"/>
  </si>
  <si>
    <t>所得税還付金</t>
    <rPh sb="0" eb="3">
      <t>ショトクゼイ</t>
    </rPh>
    <rPh sb="3" eb="6">
      <t>カンプキン</t>
    </rPh>
    <phoneticPr fontId="2"/>
  </si>
  <si>
    <t>-</t>
    <phoneticPr fontId="2"/>
  </si>
  <si>
    <t>当年４月</t>
    <rPh sb="0" eb="2">
      <t>トウネン</t>
    </rPh>
    <rPh sb="3" eb="4">
      <t>ガツ</t>
    </rPh>
    <phoneticPr fontId="2"/>
  </si>
  <si>
    <t>当年５月</t>
    <rPh sb="0" eb="2">
      <t>トウネン</t>
    </rPh>
    <rPh sb="3" eb="4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</si>
  <si>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</si>
  <si>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</si>
  <si>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</si>
  <si>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</si>
  <si>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</si>
  <si>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</si>
  <si>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</si>
  <si>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</si>
  <si>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</si>
  <si>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</si>
  <si>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翌年４月</t>
    <rPh sb="0" eb="2">
      <t>ヨクネン</t>
    </rPh>
    <phoneticPr fontId="2"/>
  </si>
  <si>
    <t>翌年５月</t>
    <rPh sb="0" eb="2">
      <t>ヨクネン</t>
    </rPh>
    <phoneticPr fontId="2"/>
  </si>
  <si>
    <t>計</t>
    <rPh sb="0" eb="1">
      <t>ケイ</t>
    </rPh>
    <phoneticPr fontId="2"/>
  </si>
  <si>
    <t>区分</t>
    <phoneticPr fontId="2"/>
  </si>
  <si>
    <t>合計</t>
    <phoneticPr fontId="2"/>
  </si>
  <si>
    <t>延滞金</t>
    <phoneticPr fontId="2"/>
  </si>
  <si>
    <t>個人市・県民税
（特徴・普徴）</t>
    <rPh sb="0" eb="2">
      <t>コジン</t>
    </rPh>
    <rPh sb="2" eb="3">
      <t>シ</t>
    </rPh>
    <rPh sb="9" eb="11">
      <t>トクチョウ</t>
    </rPh>
    <rPh sb="12" eb="13">
      <t>フ</t>
    </rPh>
    <rPh sb="13" eb="14">
      <t>チョウ</t>
    </rPh>
    <phoneticPr fontId="2"/>
  </si>
  <si>
    <t>固定資産税・</t>
    <phoneticPr fontId="2"/>
  </si>
  <si>
    <t>市</t>
    <rPh sb="0" eb="1">
      <t>シ</t>
    </rPh>
    <phoneticPr fontId="2"/>
  </si>
  <si>
    <t>平成30年度</t>
    <rPh sb="0" eb="2">
      <t>ヘイセイ</t>
    </rPh>
    <rPh sb="4" eb="6">
      <t>ネンド</t>
    </rPh>
    <phoneticPr fontId="2"/>
  </si>
  <si>
    <t>検算（決算書数値）</t>
    <rPh sb="0" eb="2">
      <t>ケンザン</t>
    </rPh>
    <rPh sb="3" eb="6">
      <t>ケッサンショ</t>
    </rPh>
    <rPh sb="6" eb="8">
      <t>スウチ</t>
    </rPh>
    <phoneticPr fontId="2"/>
  </si>
  <si>
    <t>県民税分含む延滞金合計</t>
    <rPh sb="0" eb="3">
      <t>ケンミンゼイ</t>
    </rPh>
    <rPh sb="3" eb="4">
      <t>ブン</t>
    </rPh>
    <rPh sb="4" eb="5">
      <t>フク</t>
    </rPh>
    <rPh sb="6" eb="9">
      <t>エンタイキン</t>
    </rPh>
    <rPh sb="9" eb="11">
      <t>ゴウケイ</t>
    </rPh>
    <phoneticPr fontId="2"/>
  </si>
  <si>
    <t>差押債権内訳</t>
    <rPh sb="0" eb="2">
      <t>サシオサ</t>
    </rPh>
    <rPh sb="2" eb="4">
      <t>サイケン</t>
    </rPh>
    <rPh sb="4" eb="6">
      <t>ウチワケ</t>
    </rPh>
    <phoneticPr fontId="2"/>
  </si>
  <si>
    <t>交付要求・参加差押等金額</t>
    <rPh sb="0" eb="2">
      <t>コウフ</t>
    </rPh>
    <rPh sb="2" eb="4">
      <t>ヨウキュウ</t>
    </rPh>
    <rPh sb="5" eb="7">
      <t>サンカ</t>
    </rPh>
    <rPh sb="7" eb="9">
      <t>サシオサエ</t>
    </rPh>
    <rPh sb="9" eb="10">
      <t>トウ</t>
    </rPh>
    <rPh sb="10" eb="12">
      <t>キンガク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</si>
  <si>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</si>
  <si>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H31</t>
    <phoneticPr fontId="2"/>
  </si>
  <si>
    <t>件数（件）</t>
    <rPh sb="3" eb="4">
      <t>ケン</t>
    </rPh>
    <phoneticPr fontId="2"/>
  </si>
  <si>
    <t>区分</t>
    <rPh sb="0" eb="2">
      <t>クブン</t>
    </rPh>
    <phoneticPr fontId="2"/>
  </si>
  <si>
    <t>件数（件）</t>
    <rPh sb="0" eb="2">
      <t>ケンスウ</t>
    </rPh>
    <rPh sb="3" eb="4">
      <t>ケン</t>
    </rPh>
    <phoneticPr fontId="2"/>
  </si>
  <si>
    <t>還付</t>
    <rPh sb="0" eb="2">
      <t>カンプ</t>
    </rPh>
    <phoneticPr fontId="2"/>
  </si>
  <si>
    <t>充当</t>
    <rPh sb="0" eb="2">
      <t>ジュウトウ</t>
    </rPh>
    <phoneticPr fontId="2"/>
  </si>
  <si>
    <t>市県民税（普徴）～軽自</t>
    <rPh sb="0" eb="1">
      <t>シ</t>
    </rPh>
    <rPh sb="1" eb="4">
      <t>ケンミンゼイ</t>
    </rPh>
    <rPh sb="5" eb="6">
      <t>フ</t>
    </rPh>
    <rPh sb="6" eb="7">
      <t>シルシ</t>
    </rPh>
    <rPh sb="9" eb="11">
      <t>ケイジ</t>
    </rPh>
    <phoneticPr fontId="2"/>
  </si>
  <si>
    <t>H31.4.1~R2.3.31</t>
    <phoneticPr fontId="2"/>
  </si>
  <si>
    <t>山田</t>
    <rPh sb="0" eb="2">
      <t>ヤマダ</t>
    </rPh>
    <phoneticPr fontId="2"/>
  </si>
  <si>
    <t>1047500円</t>
    <rPh sb="7" eb="8">
      <t>エン</t>
    </rPh>
    <phoneticPr fontId="2"/>
  </si>
  <si>
    <t>32件</t>
    <rPh sb="2" eb="3">
      <t>ケン</t>
    </rPh>
    <phoneticPr fontId="2"/>
  </si>
  <si>
    <t>926375円</t>
    <rPh sb="6" eb="7">
      <t>エン</t>
    </rPh>
    <phoneticPr fontId="2"/>
  </si>
  <si>
    <t>若林</t>
    <rPh sb="0" eb="2">
      <t>ワカバヤシ</t>
    </rPh>
    <phoneticPr fontId="2"/>
  </si>
  <si>
    <t>119件</t>
    <rPh sb="3" eb="4">
      <t>ケン</t>
    </rPh>
    <phoneticPr fontId="2"/>
  </si>
  <si>
    <t>2688550円</t>
    <rPh sb="7" eb="8">
      <t>エン</t>
    </rPh>
    <phoneticPr fontId="2"/>
  </si>
  <si>
    <t>65件</t>
    <rPh sb="2" eb="3">
      <t>ケン</t>
    </rPh>
    <phoneticPr fontId="2"/>
  </si>
  <si>
    <t>3930000円</t>
    <rPh sb="7" eb="8">
      <t>エン</t>
    </rPh>
    <phoneticPr fontId="2"/>
  </si>
  <si>
    <t>247件</t>
    <rPh sb="3" eb="4">
      <t>ケン</t>
    </rPh>
    <phoneticPr fontId="2"/>
  </si>
  <si>
    <t>8592425円</t>
    <rPh sb="7" eb="8">
      <t>エン</t>
    </rPh>
    <phoneticPr fontId="2"/>
  </si>
  <si>
    <t>東原０</t>
    <rPh sb="0" eb="1">
      <t>ヒガシ</t>
    </rPh>
    <rPh sb="1" eb="2">
      <t>ハラ</t>
    </rPh>
    <phoneticPr fontId="2"/>
  </si>
  <si>
    <t>平野０</t>
    <rPh sb="0" eb="2">
      <t>ヒラノ</t>
    </rPh>
    <phoneticPr fontId="2"/>
  </si>
  <si>
    <t>池田０</t>
    <rPh sb="0" eb="2">
      <t>イケダ</t>
    </rPh>
    <phoneticPr fontId="2"/>
  </si>
  <si>
    <t>木戸０</t>
    <rPh sb="0" eb="2">
      <t>キド</t>
    </rPh>
    <phoneticPr fontId="2"/>
  </si>
  <si>
    <t>西村０</t>
    <rPh sb="0" eb="2">
      <t>ニシムラ</t>
    </rPh>
    <phoneticPr fontId="2"/>
  </si>
  <si>
    <t>納税の担当者が処理した還付・充当のみ記載する。
・COUSの税収納システム（即時処理）より抽出
「還付・充当」→「還付充当処理」画面
抽出条件
処理済みに「・」（チェック）する。
科目：『02市県民税(普徴)～04軽自動車税』
予定日：『△△年４月１日～□□年３月31日』（※抽出したい年度）
担当者：納税係（元係員も含む）で抽出される職員全員
　　　　　　（各職員ごとに抽出し、 総合計を記載する）</t>
    <phoneticPr fontId="2"/>
  </si>
  <si>
    <t>過誤納の還付充当</t>
    <rPh sb="0" eb="3">
      <t>カゴノウ</t>
    </rPh>
    <rPh sb="4" eb="6">
      <t>カンプ</t>
    </rPh>
    <rPh sb="6" eb="8">
      <t>ジュウトウ</t>
    </rPh>
    <phoneticPr fontId="2"/>
  </si>
  <si>
    <t>督促手数料及び延滞金の収入額</t>
    <rPh sb="11" eb="13">
      <t>シュウニュウ</t>
    </rPh>
    <rPh sb="13" eb="14">
      <t>ガク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</si>
  <si>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</si>
  <si>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（４）督促手数料及び延滞金の収入額</t>
    <rPh sb="14" eb="16">
      <t>シュウニュウ</t>
    </rPh>
    <rPh sb="16" eb="17">
      <t>ガク</t>
    </rPh>
    <phoneticPr fontId="2"/>
  </si>
  <si>
    <t>（６）滞納処分状況</t>
    <rPh sb="3" eb="5">
      <t>タイノウ</t>
    </rPh>
    <rPh sb="5" eb="7">
      <t>ショブン</t>
    </rPh>
    <rPh sb="7" eb="9">
      <t>ジョウキョウ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</si>
  <si>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</si>
  <si>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（５）執行停止状況</t>
    <rPh sb="3" eb="9">
      <t>シッコウテイシジョウキョウ</t>
    </rPh>
    <phoneticPr fontId="2"/>
  </si>
  <si>
    <t>無財産</t>
    <rPh sb="0" eb="1">
      <t>ナシ</t>
    </rPh>
    <rPh sb="1" eb="3">
      <t>ザイサン</t>
    </rPh>
    <phoneticPr fontId="2"/>
  </si>
  <si>
    <t>生活困窮</t>
    <rPh sb="0" eb="4">
      <t>セイカツコンキュウ</t>
    </rPh>
    <phoneticPr fontId="2"/>
  </si>
  <si>
    <t>注）督促手数料、延滞金は含まない。</t>
    <rPh sb="0" eb="1">
      <t>チュウ</t>
    </rPh>
    <rPh sb="2" eb="4">
      <t>トクソク</t>
    </rPh>
    <rPh sb="4" eb="7">
      <t>テスウリョウ</t>
    </rPh>
    <rPh sb="8" eb="11">
      <t>エンタイキン</t>
    </rPh>
    <rPh sb="12" eb="13">
      <t>フク</t>
    </rPh>
    <phoneticPr fontId="2"/>
  </si>
  <si>
    <t>　　件数は期別の数とする。</t>
    <rPh sb="2" eb="4">
      <t>ケンスウ</t>
    </rPh>
    <rPh sb="5" eb="7">
      <t>キベツ</t>
    </rPh>
    <rPh sb="8" eb="9">
      <t>カズ</t>
    </rPh>
    <phoneticPr fontId="2"/>
  </si>
  <si>
    <t>所在・財産不明</t>
    <rPh sb="0" eb="2">
      <t>ショザイ</t>
    </rPh>
    <rPh sb="3" eb="5">
      <t>ザイサン</t>
    </rPh>
    <rPh sb="5" eb="7">
      <t>フメイ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</si>
  <si>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</si>
  <si>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</si>
  <si>
    <t>令和４年度差押え及び解除状況</t>
    <rPh sb="0" eb="2">
      <t>レイワ</t>
    </rPh>
    <rPh sb="3" eb="5">
      <t>ネンド</t>
    </rPh>
    <rPh sb="4" eb="5">
      <t>ガンネン</t>
    </rPh>
    <rPh sb="5" eb="7">
      <t>サシオサ</t>
    </rPh>
    <rPh sb="8" eb="9">
      <t>オヨ</t>
    </rPh>
    <rPh sb="10" eb="12">
      <t>カイジョ</t>
    </rPh>
    <rPh sb="12" eb="14">
      <t>ジョウキョウ</t>
    </rPh>
    <phoneticPr fontId="2"/>
  </si>
  <si>
    <t>令和４年度交付要求・参加差押等状況</t>
    <rPh sb="0" eb="2">
      <t>レイワ</t>
    </rPh>
    <rPh sb="5" eb="7">
      <t>コウフ</t>
    </rPh>
    <rPh sb="7" eb="9">
      <t>ヨウキュウ</t>
    </rPh>
    <rPh sb="10" eb="12">
      <t>サンカ</t>
    </rPh>
    <rPh sb="12" eb="14">
      <t>サシオサ</t>
    </rPh>
    <rPh sb="14" eb="15">
      <t>トウ</t>
    </rPh>
    <rPh sb="15" eb="17">
      <t>ジョウキョウ</t>
    </rPh>
    <phoneticPr fontId="2"/>
  </si>
  <si>
    <t>県税過誤納金</t>
    <rPh sb="0" eb="2">
      <t>ケンゼイ</t>
    </rPh>
    <rPh sb="2" eb="6">
      <t>カゴノウキン</t>
    </rPh>
    <phoneticPr fontId="2"/>
  </si>
  <si>
    <t>生命保険解約返戻金</t>
    <rPh sb="0" eb="4">
      <t>セイメイホケン</t>
    </rPh>
    <rPh sb="4" eb="9">
      <t>カイヤクヘンレイキン</t>
    </rPh>
    <phoneticPr fontId="2"/>
  </si>
  <si>
    <t>預金・定期預金</t>
    <rPh sb="0" eb="2">
      <t>ヨキン</t>
    </rPh>
    <rPh sb="3" eb="5">
      <t>テイキ</t>
    </rPh>
    <rPh sb="5" eb="7">
      <t>ヨキン</t>
    </rPh>
    <phoneticPr fontId="2"/>
  </si>
  <si>
    <t>普通自動車</t>
    <rPh sb="0" eb="5">
      <t>フツウジドウシャ</t>
    </rPh>
    <phoneticPr fontId="2"/>
  </si>
  <si>
    <t>老齢基礎年金。老齢厚生年金</t>
    <rPh sb="0" eb="2">
      <t>ロウレイ</t>
    </rPh>
    <rPh sb="2" eb="4">
      <t>キソ</t>
    </rPh>
    <rPh sb="4" eb="6">
      <t>ネンキン</t>
    </rPh>
    <rPh sb="7" eb="9">
      <t>ロウレイ</t>
    </rPh>
    <rPh sb="9" eb="13">
      <t>コウセイネンキン</t>
    </rPh>
    <phoneticPr fontId="2"/>
  </si>
  <si>
    <t>取立</t>
    <rPh sb="0" eb="2">
      <t>トリタ</t>
    </rPh>
    <phoneticPr fontId="2"/>
  </si>
  <si>
    <t>出資金・互助会加入金</t>
    <rPh sb="0" eb="3">
      <t>シュッシキン</t>
    </rPh>
    <rPh sb="4" eb="7">
      <t>ゴジョカイ</t>
    </rPh>
    <rPh sb="7" eb="9">
      <t>カニュウ</t>
    </rPh>
    <rPh sb="9" eb="10">
      <t>キン</t>
    </rPh>
    <phoneticPr fontId="2"/>
  </si>
  <si>
    <t>売掛金</t>
    <rPh sb="0" eb="3">
      <t>ウリカケキン</t>
    </rPh>
    <phoneticPr fontId="2"/>
  </si>
  <si>
    <t>留置金</t>
    <rPh sb="0" eb="3">
      <t>リュウチキン</t>
    </rPh>
    <phoneticPr fontId="2"/>
  </si>
  <si>
    <t>破産・競売事件</t>
    <rPh sb="0" eb="2">
      <t>ハサン</t>
    </rPh>
    <rPh sb="3" eb="5">
      <t>キョウバイ</t>
    </rPh>
    <rPh sb="5" eb="7">
      <t>ジケン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</si>
</sst>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#,##0;&quot;▲ &quot;#,##0"/>
    <numFmt numFmtId="179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9" xfId="1" applyNumberFormat="1" applyFont="1" applyBorder="1" applyAlignment="1">
      <alignment horizontal="right" vertical="center"/>
    </xf>
    <xf numFmtId="176" fontId="0" fillId="0" borderId="18" xfId="1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6" fontId="0" fillId="0" borderId="19" xfId="1" applyNumberFormat="1" applyFont="1" applyFill="1" applyBorder="1" applyAlignment="1">
      <alignment horizontal="right" vertical="center"/>
    </xf>
    <xf numFmtId="176" fontId="0" fillId="0" borderId="1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24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177" fontId="7" fillId="2" borderId="34" xfId="0" applyNumberFormat="1" applyFont="1" applyFill="1" applyBorder="1" applyAlignment="1">
      <alignment vertical="center"/>
    </xf>
    <xf numFmtId="177" fontId="7" fillId="2" borderId="35" xfId="0" applyNumberFormat="1" applyFont="1" applyFill="1" applyBorder="1" applyAlignment="1">
      <alignment vertical="center"/>
    </xf>
    <xf numFmtId="177" fontId="7" fillId="2" borderId="36" xfId="0" applyNumberFormat="1" applyFont="1" applyFill="1" applyBorder="1" applyAlignment="1">
      <alignment vertical="center"/>
    </xf>
    <xf numFmtId="177" fontId="7" fillId="2" borderId="37" xfId="0" applyNumberFormat="1" applyFont="1" applyFill="1" applyBorder="1" applyAlignment="1">
      <alignment vertical="center"/>
    </xf>
    <xf numFmtId="177" fontId="7" fillId="3" borderId="38" xfId="0" applyNumberFormat="1" applyFont="1" applyFill="1" applyBorder="1" applyAlignment="1">
      <alignment vertical="center"/>
    </xf>
    <xf numFmtId="177" fontId="7" fillId="3" borderId="5" xfId="0" applyNumberFormat="1" applyFont="1" applyFill="1" applyBorder="1" applyAlignment="1">
      <alignment vertical="center"/>
    </xf>
    <xf numFmtId="177" fontId="7" fillId="3" borderId="29" xfId="0" applyNumberFormat="1" applyFont="1" applyFill="1" applyBorder="1" applyAlignment="1">
      <alignment vertical="center"/>
    </xf>
    <xf numFmtId="177" fontId="7" fillId="3" borderId="9" xfId="0" applyNumberFormat="1" applyFont="1" applyFill="1" applyBorder="1" applyAlignment="1">
      <alignment vertical="center"/>
    </xf>
    <xf numFmtId="177" fontId="7" fillId="3" borderId="8" xfId="0" applyNumberFormat="1" applyFont="1" applyFill="1" applyBorder="1" applyAlignment="1">
      <alignment vertical="center"/>
    </xf>
    <xf numFmtId="177" fontId="7" fillId="3" borderId="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177" fontId="7" fillId="3" borderId="30" xfId="0" applyNumberFormat="1" applyFont="1" applyFill="1" applyBorder="1" applyAlignment="1">
      <alignment vertical="center"/>
    </xf>
    <xf numFmtId="177" fontId="7" fillId="3" borderId="24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vertical="center"/>
    </xf>
    <xf numFmtId="177" fontId="7" fillId="2" borderId="39" xfId="0" applyNumberFormat="1" applyFont="1" applyFill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Alignment="1">
      <alignment horizontal="left" vertical="center"/>
    </xf>
    <xf numFmtId="0" fontId="1" fillId="0" borderId="0" xfId="2" applyAlignment="1">
      <alignment vertical="center"/>
    </xf>
    <xf numFmtId="0" fontId="0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0" fontId="0" fillId="0" borderId="0" xfId="2" applyFont="1" applyAlignment="1">
      <alignment vertical="top" wrapText="1"/>
    </xf>
    <xf numFmtId="177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horizontal="right" vertical="center" indent="1"/>
    </xf>
    <xf numFmtId="177" fontId="6" fillId="0" borderId="11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0" fontId="0" fillId="0" borderId="0" xfId="2" applyFont="1" applyFill="1" applyAlignment="1"/>
    <xf numFmtId="179" fontId="1" fillId="0" borderId="0" xfId="2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2" applyFill="1" applyBorder="1" applyAlignment="1">
      <alignment vertical="center"/>
    </xf>
    <xf numFmtId="178" fontId="1" fillId="0" borderId="0" xfId="2" applyNumberForma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3" fontId="1" fillId="0" borderId="0" xfId="2" applyNumberFormat="1" applyFill="1" applyBorder="1" applyAlignment="1">
      <alignment vertical="center"/>
    </xf>
    <xf numFmtId="179" fontId="1" fillId="0" borderId="0" xfId="2" applyNumberFormat="1" applyFill="1" applyBorder="1" applyAlignment="1">
      <alignment vertical="center"/>
    </xf>
    <xf numFmtId="0" fontId="0" fillId="0" borderId="0" xfId="2" applyFont="1" applyFill="1" applyBorder="1" applyAlignment="1">
      <alignment vertical="top"/>
    </xf>
    <xf numFmtId="178" fontId="1" fillId="0" borderId="0" xfId="1" applyNumberFormat="1" applyFill="1" applyBorder="1" applyAlignment="1">
      <alignment vertical="center" wrapText="1"/>
    </xf>
    <xf numFmtId="178" fontId="0" fillId="0" borderId="0" xfId="2" applyNumberFormat="1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178" fontId="0" fillId="0" borderId="11" xfId="1" applyNumberFormat="1" applyFont="1" applyFill="1" applyBorder="1" applyAlignment="1">
      <alignment horizontal="center" vertical="center" wrapText="1"/>
    </xf>
    <xf numFmtId="38" fontId="1" fillId="0" borderId="11" xfId="1" applyFill="1" applyBorder="1" applyAlignment="1">
      <alignment vertical="center" wrapText="1"/>
    </xf>
    <xf numFmtId="38" fontId="1" fillId="0" borderId="11" xfId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11" xfId="1" applyFont="1" applyBorder="1" applyAlignment="1">
      <alignment vertical="center"/>
    </xf>
    <xf numFmtId="178" fontId="0" fillId="0" borderId="0" xfId="1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top"/>
    </xf>
    <xf numFmtId="0" fontId="0" fillId="0" borderId="0" xfId="2" applyFont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42" xfId="0" applyNumberFormat="1" applyFont="1" applyBorder="1" applyAlignment="1" applyProtection="1">
      <alignment horizontal="center" vertical="center"/>
      <protection locked="0"/>
    </xf>
    <xf numFmtId="3" fontId="6" fillId="0" borderId="43" xfId="0" applyNumberFormat="1" applyFont="1" applyBorder="1" applyAlignment="1" applyProtection="1">
      <alignment horizontal="center" vertical="center"/>
      <protection locked="0"/>
    </xf>
    <xf numFmtId="3" fontId="6" fillId="0" borderId="40" xfId="0" applyNumberFormat="1" applyFont="1" applyBorder="1" applyAlignment="1" applyProtection="1">
      <alignment horizontal="center" vertical="center"/>
      <protection locked="0"/>
    </xf>
    <xf numFmtId="3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3" fontId="6" fillId="0" borderId="42" xfId="0" applyNumberFormat="1" applyFont="1" applyBorder="1" applyAlignment="1" applyProtection="1">
      <alignment horizontal="center" vertical="center" shrinkToFit="1"/>
      <protection locked="0"/>
    </xf>
    <xf numFmtId="3" fontId="6" fillId="0" borderId="43" xfId="0" applyNumberFormat="1" applyFont="1" applyBorder="1" applyAlignment="1" applyProtection="1">
      <alignment horizontal="center" vertical="center" shrinkToFit="1"/>
      <protection locked="0"/>
    </xf>
    <xf numFmtId="3" fontId="6" fillId="0" borderId="40" xfId="0" applyNumberFormat="1" applyFont="1" applyBorder="1" applyAlignment="1" applyProtection="1">
      <alignment horizontal="center" vertical="center" shrinkToFit="1"/>
      <protection locked="0"/>
    </xf>
    <xf numFmtId="3" fontId="6" fillId="0" borderId="4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" xfId="2" applyFont="1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227928</xdr:colOff>
      <xdr:row>24</xdr:row>
      <xdr:rowOff>11206</xdr:rowOff>
    </xdr:from>
    <xdr:to>
      <xdr:col>1</xdr:col>
      <xdr:colOff>1131322</xdr:colOff>
      <xdr:row>26</xdr:row>
      <xdr:rowOff>160604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28375FE-FC6C-4677-A385-E3EC8F8074F8}"/>
            </a:ext>
          </a:extLst>
        </xdr:cNvPr>
        <xdr:cNvCxnSpPr/>
      </xdr:nvCxnSpPr>
      <xdr:spPr>
        <a:xfrm>
          <a:off x="227928" y="5669056"/>
          <a:ext cx="1141519" cy="5303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5603</xdr:colOff>
      <xdr:row>33</xdr:row>
      <xdr:rowOff>160781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5E71A18-A225-4974-94A2-03DF149FA5DC}"/>
            </a:ext>
          </a:extLst>
        </xdr:cNvPr>
        <xdr:cNvCxnSpPr/>
      </xdr:nvCxnSpPr>
      <xdr:spPr>
        <a:xfrm>
          <a:off x="4981575" y="7372350"/>
          <a:ext cx="5603" cy="16078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11206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54D083F-D0AB-4DFF-801D-D66A80AD6E48}"/>
            </a:ext>
          </a:extLst>
        </xdr:cNvPr>
        <xdr:cNvCxnSpPr/>
      </xdr:nvCxnSpPr>
      <xdr:spPr>
        <a:xfrm>
          <a:off x="7448550" y="5657850"/>
          <a:ext cx="1687606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518584</xdr:colOff>
      <xdr:row>38</xdr:row>
      <xdr:rowOff>1259417</xdr:rowOff>
    </xdr:from>
    <xdr:to>
      <xdr:col>17</xdr:col>
      <xdr:colOff>243417</xdr:colOff>
      <xdr:row>45</xdr:row>
      <xdr:rowOff>31750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1F34BC7-6925-4C44-8AE5-A91CCD76EAEB}"/>
            </a:ext>
          </a:extLst>
        </xdr:cNvPr>
        <xdr:cNvCxnSpPr/>
      </xdr:nvCxnSpPr>
      <xdr:spPr>
        <a:xfrm>
          <a:off x="13821834" y="9059334"/>
          <a:ext cx="560916" cy="12488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122020</xdr:colOff>
      <xdr:row>38</xdr:row>
      <xdr:rowOff>982310</xdr:rowOff>
    </xdr:from>
    <xdr:to>
      <xdr:col>11</xdr:col>
      <xdr:colOff>719667</xdr:colOff>
      <xdr:row>38</xdr:row>
      <xdr:rowOff>1100666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B055539-EDF0-44CC-AE7C-52D8F3DDBF3D}"/>
            </a:ext>
          </a:extLst>
        </xdr:cNvPr>
        <xdr:cNvCxnSpPr/>
      </xdr:nvCxnSpPr>
      <xdr:spPr>
        <a:xfrm flipH="1" flipV="1">
          <a:off x="9244853" y="8782227"/>
          <a:ext cx="597647" cy="1183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E841-9A1E-4758-B238-5DB18193D465}">
  <sheetPr codeName="Sheet4">
    <pageSetUpPr fitToPage="1"/>
  </sheetPr>
  <dimension ref="B1:AJ52"/>
  <sheetViews>
    <sheetView tabSelected="1" view="pageBreakPreview" zoomScaleNormal="95" zoomScaleSheetLayoutView="100" workbookViewId="0">
      <selection activeCell="C39" sqref="C39:H39"/>
    </sheetView>
  </sheetViews>
  <sheetFormatPr defaultColWidth="9" defaultRowHeight="13.5" x14ac:dyDescent="0.15"/>
  <cols>
    <col min="1" max="1" width="3.125" style="2" customWidth="1"/>
    <col min="2" max="2" width="15" style="2" customWidth="1"/>
    <col min="3" max="3" width="11.125" style="2" customWidth="1"/>
    <col min="4" max="4" width="12.5" style="2" bestFit="1" customWidth="1"/>
    <col min="5" max="5" width="11.125" style="2" customWidth="1"/>
    <col min="6" max="6" width="12.5" style="2" bestFit="1" customWidth="1"/>
    <col min="7" max="8" width="11.125" style="2" customWidth="1"/>
    <col min="9" max="9" width="10.125" style="2" customWidth="1"/>
    <col min="10" max="17" width="11" style="2" customWidth="1"/>
    <col min="18" max="18" width="9" style="2"/>
    <col min="19" max="19" width="13" style="2" customWidth="1"/>
    <col min="20" max="34" width="10.625" style="2" customWidth="1"/>
    <col min="35" max="35" width="12.125" style="2" bestFit="1" customWidth="1"/>
    <col min="36" max="36" width="19.375" style="2" bestFit="1" customWidth="1"/>
    <col min="37" max="16384" width="9" style="2"/>
  </cols>
  <sheetData>
    <row r="1" spans="2:36" ht="13.5" customHeight="1" thickBot="1" x14ac:dyDescent="0.2">
      <c r="K1" s="4"/>
      <c r="L1" s="4"/>
      <c r="M1" s="4"/>
      <c r="N1" s="4"/>
      <c r="O1" s="4"/>
      <c r="P1" s="4"/>
      <c r="Q1" s="4"/>
      <c r="R1" s="4"/>
    </row>
    <row r="2" spans="2:36" ht="20.25" thickTop="1" thickBot="1" x14ac:dyDescent="0.2">
      <c r="B2" s="1" t="s">
        <v>85</v>
      </c>
      <c r="J2" s="90" t="s">
        <v>88</v>
      </c>
      <c r="K2" s="91"/>
      <c r="L2" s="91"/>
      <c r="M2" s="91"/>
      <c r="N2" s="91"/>
      <c r="O2" s="91"/>
      <c r="P2" s="91"/>
      <c r="Q2" s="4"/>
      <c r="R2" s="4"/>
      <c r="S2" s="149" t="s">
        <v>83</v>
      </c>
      <c r="T2" s="150"/>
      <c r="U2" s="150"/>
      <c r="V2" s="151"/>
    </row>
    <row r="3" spans="2:36" ht="20.25" customHeight="1" thickTop="1" thickBot="1" x14ac:dyDescent="0.2">
      <c r="B3" s="2" t="s">
        <v>1</v>
      </c>
      <c r="C3" s="2" t="s">
        <v>0</v>
      </c>
      <c r="D3" s="2" t="s">
        <v>1</v>
      </c>
      <c r="E3" s="2" t="s">
        <v>6</v>
      </c>
      <c r="G3" s="2" t="s">
        <v>1</v>
      </c>
      <c r="H3" s="6" t="s">
        <v>12</v>
      </c>
      <c r="I3" s="2" t="s">
        <v>1</v>
      </c>
      <c r="J3" s="92" t="s">
        <v>95</v>
      </c>
      <c r="K3" s="91"/>
      <c r="L3" s="91"/>
      <c r="M3" s="91"/>
      <c r="N3" s="91"/>
      <c r="O3" s="91"/>
      <c r="P3" s="91"/>
      <c r="Q3" s="4"/>
      <c r="R3" s="4"/>
      <c r="S3" s="2" t="s">
        <v>57</v>
      </c>
    </row>
    <row r="4" spans="2:36" ht="18" customHeight="1" thickBot="1" x14ac:dyDescent="0.2">
      <c r="B4" s="145" t="s">
        <v>45</v>
      </c>
      <c r="C4" s="152"/>
      <c r="D4" s="7" t="s">
        <v>51</v>
      </c>
      <c r="E4" s="7" t="s">
        <v>56</v>
      </c>
      <c r="F4" s="7" t="s">
        <v>84</v>
      </c>
      <c r="G4" s="7" t="s">
        <v>87</v>
      </c>
      <c r="H4" s="7" t="s">
        <v>94</v>
      </c>
      <c r="I4" s="8"/>
      <c r="J4" s="153" t="s">
        <v>89</v>
      </c>
      <c r="K4" s="153"/>
      <c r="L4" s="153" t="s">
        <v>90</v>
      </c>
      <c r="M4" s="153"/>
      <c r="N4" s="153" t="s">
        <v>93</v>
      </c>
      <c r="O4" s="153"/>
      <c r="P4" s="153" t="s">
        <v>20</v>
      </c>
      <c r="Q4" s="154"/>
      <c r="R4" s="4"/>
      <c r="S4" s="145" t="s">
        <v>13</v>
      </c>
      <c r="T4" s="146"/>
      <c r="U4" s="37" t="s">
        <v>30</v>
      </c>
      <c r="V4" s="38" t="s">
        <v>31</v>
      </c>
      <c r="W4" s="38" t="s">
        <v>32</v>
      </c>
      <c r="X4" s="38" t="s">
        <v>33</v>
      </c>
      <c r="Y4" s="38" t="s">
        <v>34</v>
      </c>
      <c r="Z4" s="38" t="s">
        <v>35</v>
      </c>
      <c r="AA4" s="38" t="s">
        <v>36</v>
      </c>
      <c r="AB4" s="38" t="s">
        <v>37</v>
      </c>
      <c r="AC4" s="38" t="s">
        <v>38</v>
      </c>
      <c r="AD4" s="38" t="s">
        <v>39</v>
      </c>
      <c r="AE4" s="38" t="s">
        <v>40</v>
      </c>
      <c r="AF4" s="38" t="s">
        <v>41</v>
      </c>
      <c r="AG4" s="38" t="s">
        <v>42</v>
      </c>
      <c r="AH4" s="38" t="s">
        <v>43</v>
      </c>
      <c r="AI4" s="39" t="s">
        <v>44</v>
      </c>
    </row>
    <row r="5" spans="2:36" ht="18" customHeight="1" x14ac:dyDescent="0.15">
      <c r="B5" s="147" t="s">
        <v>48</v>
      </c>
      <c r="C5" s="14" t="s">
        <v>8</v>
      </c>
      <c r="D5" s="9">
        <v>191519</v>
      </c>
      <c r="E5" s="9">
        <v>133583</v>
      </c>
      <c r="F5" s="9">
        <v>47866</v>
      </c>
      <c r="G5" s="9">
        <v>35274</v>
      </c>
      <c r="H5" s="9">
        <v>14958</v>
      </c>
      <c r="J5" s="109" t="s">
        <v>60</v>
      </c>
      <c r="K5" s="109" t="s">
        <v>22</v>
      </c>
      <c r="L5" s="109" t="s">
        <v>60</v>
      </c>
      <c r="M5" s="109" t="s">
        <v>22</v>
      </c>
      <c r="N5" s="109" t="s">
        <v>60</v>
      </c>
      <c r="O5" s="109" t="s">
        <v>22</v>
      </c>
      <c r="P5" s="109" t="s">
        <v>60</v>
      </c>
      <c r="Q5" s="109" t="s">
        <v>22</v>
      </c>
      <c r="R5" s="4"/>
      <c r="S5" s="147" t="s">
        <v>15</v>
      </c>
      <c r="T5" s="14" t="s">
        <v>8</v>
      </c>
      <c r="U5" s="46">
        <v>7600</v>
      </c>
      <c r="V5" s="40">
        <v>2800</v>
      </c>
      <c r="W5" s="40">
        <v>1500</v>
      </c>
      <c r="X5" s="40">
        <v>3200</v>
      </c>
      <c r="Y5" s="40">
        <v>2300</v>
      </c>
      <c r="Z5" s="40">
        <v>2700</v>
      </c>
      <c r="AA5" s="40">
        <v>1700</v>
      </c>
      <c r="AB5" s="40">
        <v>6151</v>
      </c>
      <c r="AC5" s="40">
        <v>2035</v>
      </c>
      <c r="AD5" s="40">
        <v>1300</v>
      </c>
      <c r="AE5" s="40">
        <v>2200</v>
      </c>
      <c r="AF5" s="40">
        <v>1788</v>
      </c>
      <c r="AG5" s="40">
        <v>0</v>
      </c>
      <c r="AH5" s="40">
        <v>0</v>
      </c>
      <c r="AI5" s="61">
        <f>SUM(U5:AH5)</f>
        <v>35274</v>
      </c>
    </row>
    <row r="6" spans="2:36" ht="18" customHeight="1" thickBot="1" x14ac:dyDescent="0.2">
      <c r="B6" s="140"/>
      <c r="C6" s="15" t="s">
        <v>47</v>
      </c>
      <c r="D6" s="10">
        <v>11221879</v>
      </c>
      <c r="E6" s="10">
        <v>9907866</v>
      </c>
      <c r="F6" s="10">
        <v>5893883</v>
      </c>
      <c r="G6" s="10">
        <v>4960091</v>
      </c>
      <c r="H6" s="10">
        <v>4603126</v>
      </c>
      <c r="J6" s="110">
        <v>1490</v>
      </c>
      <c r="K6" s="110">
        <v>18216523</v>
      </c>
      <c r="L6" s="111">
        <v>26</v>
      </c>
      <c r="M6" s="112">
        <v>176000</v>
      </c>
      <c r="N6" s="112">
        <v>426</v>
      </c>
      <c r="O6" s="112">
        <v>5699030</v>
      </c>
      <c r="P6" s="111">
        <v>1942</v>
      </c>
      <c r="Q6" s="113">
        <v>24091553</v>
      </c>
      <c r="R6" s="4"/>
      <c r="S6" s="140"/>
      <c r="T6" s="68" t="s">
        <v>14</v>
      </c>
      <c r="U6" s="59" t="e">
        <f t="shared" ref="U6:AH6" si="0">U21</f>
        <v>#REF!</v>
      </c>
      <c r="V6" s="60" t="e">
        <f t="shared" si="0"/>
        <v>#REF!</v>
      </c>
      <c r="W6" s="60" t="e">
        <f t="shared" si="0"/>
        <v>#REF!</v>
      </c>
      <c r="X6" s="60" t="e">
        <f t="shared" si="0"/>
        <v>#REF!</v>
      </c>
      <c r="Y6" s="60" t="e">
        <f t="shared" si="0"/>
        <v>#REF!</v>
      </c>
      <c r="Z6" s="60" t="e">
        <f t="shared" si="0"/>
        <v>#REF!</v>
      </c>
      <c r="AA6" s="60" t="e">
        <f t="shared" si="0"/>
        <v>#REF!</v>
      </c>
      <c r="AB6" s="60" t="e">
        <f t="shared" si="0"/>
        <v>#REF!</v>
      </c>
      <c r="AC6" s="60" t="e">
        <f t="shared" si="0"/>
        <v>#REF!</v>
      </c>
      <c r="AD6" s="60" t="e">
        <f t="shared" si="0"/>
        <v>#REF!</v>
      </c>
      <c r="AE6" s="60" t="e">
        <f t="shared" si="0"/>
        <v>#REF!</v>
      </c>
      <c r="AF6" s="60" t="e">
        <f t="shared" si="0"/>
        <v>#REF!</v>
      </c>
      <c r="AG6" s="60" t="e">
        <f t="shared" si="0"/>
        <v>#REF!</v>
      </c>
      <c r="AH6" s="60" t="e">
        <f t="shared" si="0"/>
        <v>#REF!</v>
      </c>
      <c r="AI6" s="62" t="e">
        <f t="shared" ref="AI6:AI13" si="1">SUM(U6:AH6)</f>
        <v>#REF!</v>
      </c>
    </row>
    <row r="7" spans="2:36" ht="18" customHeight="1" x14ac:dyDescent="0.15">
      <c r="B7" s="116" t="s">
        <v>49</v>
      </c>
      <c r="C7" s="14" t="s">
        <v>8</v>
      </c>
      <c r="D7" s="9">
        <v>79876</v>
      </c>
      <c r="E7" s="9">
        <v>78548</v>
      </c>
      <c r="F7" s="9">
        <v>16134</v>
      </c>
      <c r="G7" s="9">
        <v>22618</v>
      </c>
      <c r="H7" s="9">
        <v>7100</v>
      </c>
      <c r="J7" s="114" t="s">
        <v>91</v>
      </c>
      <c r="K7" s="103"/>
      <c r="L7" s="97"/>
      <c r="M7" s="99"/>
      <c r="N7" s="104"/>
      <c r="O7" s="104"/>
      <c r="P7" s="98"/>
      <c r="Q7" s="4"/>
      <c r="R7" s="4"/>
      <c r="S7" s="116" t="s">
        <v>2</v>
      </c>
      <c r="T7" s="14" t="s">
        <v>8</v>
      </c>
      <c r="U7" s="46">
        <v>9200</v>
      </c>
      <c r="V7" s="42">
        <v>300</v>
      </c>
      <c r="W7" s="42">
        <v>400</v>
      </c>
      <c r="X7" s="42">
        <v>300</v>
      </c>
      <c r="Y7" s="42">
        <v>700</v>
      </c>
      <c r="Z7" s="42">
        <v>300</v>
      </c>
      <c r="AA7" s="42">
        <v>2500</v>
      </c>
      <c r="AB7" s="42">
        <v>3200</v>
      </c>
      <c r="AC7" s="42">
        <v>1518</v>
      </c>
      <c r="AD7" s="2">
        <v>1400</v>
      </c>
      <c r="AE7" s="42">
        <v>1000</v>
      </c>
      <c r="AF7" s="42">
        <v>1800</v>
      </c>
      <c r="AG7" s="42">
        <v>0</v>
      </c>
      <c r="AH7" s="42">
        <v>0</v>
      </c>
      <c r="AI7" s="63">
        <f t="shared" si="1"/>
        <v>22618</v>
      </c>
    </row>
    <row r="8" spans="2:36" ht="18" customHeight="1" thickBot="1" x14ac:dyDescent="0.2">
      <c r="B8" s="115" t="s">
        <v>3</v>
      </c>
      <c r="C8" s="15" t="s">
        <v>47</v>
      </c>
      <c r="D8" s="10">
        <v>4466913</v>
      </c>
      <c r="E8" s="10">
        <v>6877118</v>
      </c>
      <c r="F8" s="10">
        <v>2599451</v>
      </c>
      <c r="G8" s="10">
        <v>3581500</v>
      </c>
      <c r="H8" s="10">
        <v>1403240</v>
      </c>
      <c r="J8" s="114" t="s">
        <v>92</v>
      </c>
      <c r="K8" s="103"/>
      <c r="L8" s="97"/>
      <c r="M8" s="99"/>
      <c r="N8" s="104"/>
      <c r="O8" s="104"/>
      <c r="P8" s="98"/>
      <c r="Q8" s="4"/>
      <c r="R8" s="4"/>
      <c r="S8" s="115" t="s">
        <v>3</v>
      </c>
      <c r="T8" s="15" t="s">
        <v>9</v>
      </c>
      <c r="U8" s="44">
        <v>70300</v>
      </c>
      <c r="V8" s="43">
        <v>305539</v>
      </c>
      <c r="W8" s="43">
        <v>466250</v>
      </c>
      <c r="X8" s="43">
        <v>91100</v>
      </c>
      <c r="Y8" s="43">
        <v>78734</v>
      </c>
      <c r="Z8" s="43">
        <v>586400</v>
      </c>
      <c r="AA8" s="43">
        <v>402977</v>
      </c>
      <c r="AB8" s="43">
        <v>398600</v>
      </c>
      <c r="AC8" s="43">
        <v>564300</v>
      </c>
      <c r="AD8" s="43">
        <v>76650</v>
      </c>
      <c r="AE8" s="43">
        <v>192350</v>
      </c>
      <c r="AF8" s="43">
        <v>225500</v>
      </c>
      <c r="AG8" s="43">
        <v>9900</v>
      </c>
      <c r="AH8" s="43">
        <v>112900</v>
      </c>
      <c r="AI8" s="64">
        <f t="shared" si="1"/>
        <v>3581500</v>
      </c>
    </row>
    <row r="9" spans="2:36" ht="18" customHeight="1" x14ac:dyDescent="0.15">
      <c r="B9" s="139" t="s">
        <v>4</v>
      </c>
      <c r="C9" s="14" t="s">
        <v>8</v>
      </c>
      <c r="D9" s="9">
        <v>20344</v>
      </c>
      <c r="E9" s="9">
        <v>11700</v>
      </c>
      <c r="F9" s="9">
        <v>4713</v>
      </c>
      <c r="G9" s="9">
        <v>2200</v>
      </c>
      <c r="H9" s="9">
        <v>256</v>
      </c>
      <c r="J9" s="99"/>
      <c r="K9" s="100"/>
      <c r="L9" s="100"/>
      <c r="M9" s="100"/>
      <c r="N9" s="100"/>
      <c r="O9" s="101"/>
      <c r="P9" s="93"/>
      <c r="Q9" s="4"/>
      <c r="R9" s="4"/>
      <c r="S9" s="139" t="s">
        <v>4</v>
      </c>
      <c r="T9" s="14" t="s">
        <v>8</v>
      </c>
      <c r="U9" s="45">
        <v>300</v>
      </c>
      <c r="V9" s="40">
        <v>0</v>
      </c>
      <c r="W9" s="40">
        <v>100</v>
      </c>
      <c r="X9" s="40">
        <v>100</v>
      </c>
      <c r="Y9" s="40">
        <v>200</v>
      </c>
      <c r="Z9" s="40">
        <v>400</v>
      </c>
      <c r="AA9" s="40">
        <v>0</v>
      </c>
      <c r="AB9" s="40">
        <v>200</v>
      </c>
      <c r="AC9" s="40">
        <v>0</v>
      </c>
      <c r="AD9" s="40">
        <v>100</v>
      </c>
      <c r="AE9" s="40">
        <v>500</v>
      </c>
      <c r="AF9" s="40">
        <v>300</v>
      </c>
      <c r="AG9" s="40">
        <v>0</v>
      </c>
      <c r="AH9" s="40">
        <v>0</v>
      </c>
      <c r="AI9" s="61">
        <f t="shared" si="1"/>
        <v>2200</v>
      </c>
    </row>
    <row r="10" spans="2:36" ht="18" customHeight="1" thickBot="1" x14ac:dyDescent="0.2">
      <c r="B10" s="140"/>
      <c r="C10" s="15" t="s">
        <v>47</v>
      </c>
      <c r="D10" s="10">
        <v>246206</v>
      </c>
      <c r="E10" s="10">
        <v>254200</v>
      </c>
      <c r="F10" s="10">
        <v>184600</v>
      </c>
      <c r="G10" s="10">
        <v>155400</v>
      </c>
      <c r="H10" s="10">
        <v>113200</v>
      </c>
      <c r="J10" s="99"/>
      <c r="K10" s="100"/>
      <c r="L10" s="100"/>
      <c r="M10" s="100"/>
      <c r="N10" s="100"/>
      <c r="O10" s="101"/>
      <c r="P10" s="93"/>
      <c r="Q10" s="4"/>
      <c r="R10" s="4"/>
      <c r="S10" s="140"/>
      <c r="T10" s="15" t="s">
        <v>9</v>
      </c>
      <c r="U10" s="47">
        <v>5400</v>
      </c>
      <c r="V10" s="41">
        <v>8897</v>
      </c>
      <c r="W10" s="41">
        <v>22700</v>
      </c>
      <c r="X10" s="41">
        <v>7300</v>
      </c>
      <c r="Y10" s="41">
        <v>12100</v>
      </c>
      <c r="Z10" s="41">
        <v>21800</v>
      </c>
      <c r="AA10" s="41">
        <v>10100</v>
      </c>
      <c r="AB10" s="41">
        <v>34000</v>
      </c>
      <c r="AC10" s="41">
        <v>9600</v>
      </c>
      <c r="AD10" s="41">
        <v>13000</v>
      </c>
      <c r="AE10" s="41">
        <v>3703</v>
      </c>
      <c r="AF10" s="41">
        <v>6800</v>
      </c>
      <c r="AG10" s="41">
        <v>0</v>
      </c>
      <c r="AH10" s="41">
        <v>0</v>
      </c>
      <c r="AI10" s="62">
        <f t="shared" si="1"/>
        <v>155400</v>
      </c>
    </row>
    <row r="11" spans="2:36" ht="18" customHeight="1" x14ac:dyDescent="0.15">
      <c r="B11" s="139" t="s">
        <v>16</v>
      </c>
      <c r="C11" s="14" t="s">
        <v>8</v>
      </c>
      <c r="D11" s="24">
        <v>1600</v>
      </c>
      <c r="E11" s="24">
        <v>200</v>
      </c>
      <c r="F11" s="24">
        <v>100</v>
      </c>
      <c r="G11" s="24">
        <v>0</v>
      </c>
      <c r="H11" s="24">
        <v>0</v>
      </c>
      <c r="J11" s="102"/>
      <c r="K11" s="94"/>
      <c r="L11" s="94"/>
      <c r="M11" s="95"/>
      <c r="N11" s="96"/>
      <c r="O11" s="11"/>
      <c r="P11" s="11"/>
      <c r="Q11" s="4"/>
      <c r="R11" s="4"/>
      <c r="S11" s="139" t="s">
        <v>16</v>
      </c>
      <c r="T11" s="14" t="s">
        <v>8</v>
      </c>
      <c r="U11" s="46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63">
        <f t="shared" si="1"/>
        <v>0</v>
      </c>
    </row>
    <row r="12" spans="2:36" ht="18" customHeight="1" thickBot="1" x14ac:dyDescent="0.2">
      <c r="B12" s="140"/>
      <c r="C12" s="15" t="s">
        <v>47</v>
      </c>
      <c r="D12" s="25">
        <v>281800</v>
      </c>
      <c r="E12" s="25">
        <v>236100</v>
      </c>
      <c r="F12" s="25">
        <v>178100</v>
      </c>
      <c r="G12" s="25">
        <v>271700</v>
      </c>
      <c r="H12" s="25">
        <v>112800</v>
      </c>
      <c r="J12" s="102"/>
      <c r="K12" s="94"/>
      <c r="L12" s="94"/>
      <c r="M12" s="95"/>
      <c r="N12" s="96"/>
      <c r="O12" s="11"/>
      <c r="P12" s="11"/>
      <c r="Q12" s="4"/>
      <c r="R12" s="4"/>
      <c r="S12" s="140"/>
      <c r="T12" s="15" t="s">
        <v>9</v>
      </c>
      <c r="U12" s="44">
        <v>0</v>
      </c>
      <c r="V12" s="43">
        <v>51200</v>
      </c>
      <c r="W12" s="43">
        <v>11900</v>
      </c>
      <c r="X12" s="43">
        <v>5400</v>
      </c>
      <c r="Y12" s="43">
        <v>9600</v>
      </c>
      <c r="Z12" s="43">
        <v>71100</v>
      </c>
      <c r="AA12" s="43">
        <v>1400</v>
      </c>
      <c r="AB12" s="43">
        <v>1400</v>
      </c>
      <c r="AC12" s="43">
        <v>71200</v>
      </c>
      <c r="AD12" s="43">
        <v>5900</v>
      </c>
      <c r="AE12" s="43">
        <v>0</v>
      </c>
      <c r="AF12" s="43">
        <v>42600</v>
      </c>
      <c r="AG12" s="43">
        <v>0</v>
      </c>
      <c r="AH12" s="43">
        <v>0</v>
      </c>
      <c r="AI12" s="64">
        <f t="shared" si="1"/>
        <v>271700</v>
      </c>
      <c r="AJ12" s="2" t="s">
        <v>52</v>
      </c>
    </row>
    <row r="13" spans="2:36" ht="18" customHeight="1" x14ac:dyDescent="0.15">
      <c r="B13" s="139" t="s">
        <v>46</v>
      </c>
      <c r="C13" s="14" t="s">
        <v>8</v>
      </c>
      <c r="D13" s="9">
        <v>293339</v>
      </c>
      <c r="E13" s="9">
        <v>224031</v>
      </c>
      <c r="F13" s="9">
        <v>68813</v>
      </c>
      <c r="G13" s="9">
        <v>60092</v>
      </c>
      <c r="H13" s="9">
        <v>22314</v>
      </c>
      <c r="K13" s="4"/>
      <c r="L13" s="4"/>
      <c r="M13" s="18"/>
      <c r="N13" s="19"/>
      <c r="O13" s="16"/>
      <c r="P13" s="16"/>
      <c r="Q13" s="4"/>
      <c r="R13" s="4"/>
      <c r="S13" s="139" t="s">
        <v>10</v>
      </c>
      <c r="T13" s="65" t="s">
        <v>8</v>
      </c>
      <c r="U13" s="66">
        <f>U5+U7+U9+U11</f>
        <v>17100</v>
      </c>
      <c r="V13" s="67">
        <f t="shared" ref="V13:AH14" si="2">V5+V7+V9+V11</f>
        <v>3100</v>
      </c>
      <c r="W13" s="67">
        <f t="shared" si="2"/>
        <v>2000</v>
      </c>
      <c r="X13" s="67">
        <f t="shared" si="2"/>
        <v>3600</v>
      </c>
      <c r="Y13" s="67">
        <f t="shared" si="2"/>
        <v>3200</v>
      </c>
      <c r="Z13" s="67">
        <f t="shared" si="2"/>
        <v>3400</v>
      </c>
      <c r="AA13" s="67">
        <f t="shared" si="2"/>
        <v>4200</v>
      </c>
      <c r="AB13" s="67">
        <f t="shared" si="2"/>
        <v>9551</v>
      </c>
      <c r="AC13" s="67">
        <f t="shared" si="2"/>
        <v>3553</v>
      </c>
      <c r="AD13" s="67">
        <f t="shared" si="2"/>
        <v>2800</v>
      </c>
      <c r="AE13" s="67">
        <f t="shared" si="2"/>
        <v>3700</v>
      </c>
      <c r="AF13" s="67">
        <f t="shared" si="2"/>
        <v>3888</v>
      </c>
      <c r="AG13" s="67">
        <f t="shared" si="2"/>
        <v>0</v>
      </c>
      <c r="AH13" s="67">
        <f t="shared" si="2"/>
        <v>0</v>
      </c>
      <c r="AI13" s="61">
        <f t="shared" si="1"/>
        <v>60092</v>
      </c>
      <c r="AJ13" s="77">
        <v>60092</v>
      </c>
    </row>
    <row r="14" spans="2:36" ht="18" customHeight="1" thickBot="1" x14ac:dyDescent="0.2">
      <c r="B14" s="140"/>
      <c r="C14" s="15" t="s">
        <v>47</v>
      </c>
      <c r="D14" s="10">
        <v>16216798</v>
      </c>
      <c r="E14" s="10">
        <v>17275284</v>
      </c>
      <c r="F14" s="10">
        <v>8856034</v>
      </c>
      <c r="G14" s="10">
        <v>8968691</v>
      </c>
      <c r="H14" s="10">
        <v>6232366</v>
      </c>
      <c r="K14" s="4"/>
      <c r="L14" s="4"/>
      <c r="M14" s="18"/>
      <c r="N14" s="19"/>
      <c r="O14" s="16"/>
      <c r="P14" s="16"/>
      <c r="Q14" s="4"/>
      <c r="R14" s="4"/>
      <c r="S14" s="140"/>
      <c r="T14" s="68" t="s">
        <v>9</v>
      </c>
      <c r="U14" s="69" t="e">
        <f>U6+U8+U10+U12</f>
        <v>#REF!</v>
      </c>
      <c r="V14" s="60" t="e">
        <f t="shared" si="2"/>
        <v>#REF!</v>
      </c>
      <c r="W14" s="60" t="e">
        <f t="shared" si="2"/>
        <v>#REF!</v>
      </c>
      <c r="X14" s="60" t="e">
        <f t="shared" si="2"/>
        <v>#REF!</v>
      </c>
      <c r="Y14" s="60" t="e">
        <f t="shared" si="2"/>
        <v>#REF!</v>
      </c>
      <c r="Z14" s="60" t="e">
        <f t="shared" si="2"/>
        <v>#REF!</v>
      </c>
      <c r="AA14" s="60" t="e">
        <f t="shared" si="2"/>
        <v>#REF!</v>
      </c>
      <c r="AB14" s="60" t="e">
        <f t="shared" si="2"/>
        <v>#REF!</v>
      </c>
      <c r="AC14" s="60" t="e">
        <f t="shared" si="2"/>
        <v>#REF!</v>
      </c>
      <c r="AD14" s="60" t="e">
        <f t="shared" si="2"/>
        <v>#REF!</v>
      </c>
      <c r="AE14" s="60" t="e">
        <f t="shared" si="2"/>
        <v>#REF!</v>
      </c>
      <c r="AF14" s="60" t="e">
        <f t="shared" si="2"/>
        <v>#REF!</v>
      </c>
      <c r="AG14" s="60" t="e">
        <f t="shared" si="2"/>
        <v>#REF!</v>
      </c>
      <c r="AH14" s="60" t="e">
        <f t="shared" si="2"/>
        <v>#REF!</v>
      </c>
      <c r="AI14" s="64" t="e">
        <f>SUM(U14:AH14)</f>
        <v>#REF!</v>
      </c>
      <c r="AJ14" s="77">
        <v>8968691</v>
      </c>
    </row>
    <row r="15" spans="2:36" ht="16.5" customHeight="1" thickBot="1" x14ac:dyDescent="0.2">
      <c r="K15" s="48"/>
      <c r="L15" s="48"/>
      <c r="M15" s="48"/>
      <c r="N15" s="48"/>
      <c r="O15" s="48"/>
      <c r="P15" s="48"/>
      <c r="Q15" s="4"/>
      <c r="R15" s="4"/>
      <c r="S15" s="4"/>
      <c r="T15" s="4"/>
      <c r="U15" s="4"/>
      <c r="V15" s="4"/>
      <c r="W15" s="4"/>
      <c r="X15" s="4"/>
      <c r="Y15" s="4"/>
      <c r="AF15" s="42"/>
    </row>
    <row r="16" spans="2:36" ht="18.75" customHeight="1" thickBot="1" x14ac:dyDescent="0.2">
      <c r="B16" s="1" t="s">
        <v>86</v>
      </c>
      <c r="K16" s="48"/>
      <c r="L16" s="48"/>
      <c r="N16" s="33"/>
      <c r="O16" s="33"/>
      <c r="P16" s="4"/>
      <c r="S16" s="141" t="s">
        <v>53</v>
      </c>
      <c r="T16" s="142"/>
      <c r="U16" s="71" t="e">
        <f>U14+#REF!</f>
        <v>#REF!</v>
      </c>
      <c r="V16" s="71" t="e">
        <f>V14+#REF!</f>
        <v>#REF!</v>
      </c>
      <c r="W16" s="71" t="e">
        <f>W14+#REF!</f>
        <v>#REF!</v>
      </c>
      <c r="X16" s="71" t="e">
        <f>X14+#REF!</f>
        <v>#REF!</v>
      </c>
      <c r="Y16" s="71" t="e">
        <f>Y14+#REF!</f>
        <v>#REF!</v>
      </c>
      <c r="Z16" s="71" t="e">
        <f>Z14+#REF!</f>
        <v>#REF!</v>
      </c>
      <c r="AA16" s="71" t="e">
        <f>AA14+#REF!</f>
        <v>#REF!</v>
      </c>
      <c r="AB16" s="71" t="e">
        <f>AB14+#REF!</f>
        <v>#REF!</v>
      </c>
      <c r="AC16" s="71" t="e">
        <f>AC14+#REF!</f>
        <v>#REF!</v>
      </c>
      <c r="AD16" s="71" t="e">
        <f>AD14+#REF!</f>
        <v>#REF!</v>
      </c>
      <c r="AE16" s="71" t="e">
        <f>AE14+#REF!</f>
        <v>#REF!</v>
      </c>
      <c r="AF16" s="71" t="e">
        <f>AF14+#REF!</f>
        <v>#REF!</v>
      </c>
      <c r="AG16" s="71" t="e">
        <f>AG14+#REF!</f>
        <v>#REF!</v>
      </c>
      <c r="AH16" s="74" t="e">
        <f>AH14+#REF!</f>
        <v>#REF!</v>
      </c>
      <c r="AI16" s="3"/>
    </row>
    <row r="17" spans="2:35" ht="8.25" customHeight="1" x14ac:dyDescent="0.15">
      <c r="B17" s="1"/>
      <c r="K17" s="48"/>
      <c r="L17" s="48"/>
      <c r="N17" s="33"/>
      <c r="O17" s="33"/>
      <c r="P17" s="4"/>
      <c r="S17" s="72"/>
      <c r="T17" s="72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4"/>
    </row>
    <row r="18" spans="2:35" ht="15" customHeight="1" thickBot="1" x14ac:dyDescent="0.2">
      <c r="B18" s="26" t="s">
        <v>96</v>
      </c>
      <c r="C18" s="26"/>
      <c r="D18" s="26"/>
      <c r="E18" s="26"/>
      <c r="F18" s="26"/>
      <c r="G18" s="26"/>
      <c r="H18" s="26"/>
      <c r="I18" s="26"/>
      <c r="J18" s="6"/>
      <c r="L18" s="48"/>
      <c r="S18" s="4"/>
      <c r="T18" s="4"/>
      <c r="U18" s="4"/>
      <c r="V18" s="4"/>
      <c r="W18" s="4"/>
      <c r="X18" s="4"/>
      <c r="Y18" s="4"/>
    </row>
    <row r="19" spans="2:35" ht="15" customHeight="1" thickBot="1" x14ac:dyDescent="0.2">
      <c r="B19" s="124" t="s">
        <v>21</v>
      </c>
      <c r="C19" s="124"/>
      <c r="D19" s="125" t="s">
        <v>103</v>
      </c>
      <c r="E19" s="125"/>
      <c r="F19" s="126" t="s">
        <v>26</v>
      </c>
      <c r="G19" s="127"/>
      <c r="H19" s="143" t="s">
        <v>23</v>
      </c>
      <c r="I19" s="127"/>
      <c r="K19" s="16"/>
      <c r="S19" s="145" t="s">
        <v>13</v>
      </c>
      <c r="T19" s="146"/>
      <c r="U19" s="50" t="s">
        <v>30</v>
      </c>
      <c r="V19" s="38" t="s">
        <v>31</v>
      </c>
      <c r="W19" s="38" t="s">
        <v>32</v>
      </c>
      <c r="X19" s="38" t="s">
        <v>33</v>
      </c>
      <c r="Y19" s="38" t="s">
        <v>34</v>
      </c>
      <c r="Z19" s="38" t="s">
        <v>35</v>
      </c>
      <c r="AA19" s="38" t="s">
        <v>36</v>
      </c>
      <c r="AB19" s="38" t="s">
        <v>37</v>
      </c>
      <c r="AC19" s="38" t="s">
        <v>38</v>
      </c>
      <c r="AD19" s="38" t="s">
        <v>39</v>
      </c>
      <c r="AE19" s="38" t="s">
        <v>40</v>
      </c>
      <c r="AF19" s="38" t="s">
        <v>41</v>
      </c>
      <c r="AG19" s="38" t="s">
        <v>42</v>
      </c>
      <c r="AH19" s="38" t="s">
        <v>43</v>
      </c>
      <c r="AI19" s="39" t="s">
        <v>44</v>
      </c>
    </row>
    <row r="20" spans="2:35" ht="15" customHeight="1" x14ac:dyDescent="0.15">
      <c r="B20" s="124"/>
      <c r="C20" s="124"/>
      <c r="D20" s="125"/>
      <c r="E20" s="125"/>
      <c r="F20" s="128"/>
      <c r="G20" s="129"/>
      <c r="H20" s="144"/>
      <c r="I20" s="129"/>
      <c r="K20" s="16"/>
      <c r="S20" s="147" t="s">
        <v>15</v>
      </c>
      <c r="T20" s="51" t="s">
        <v>14</v>
      </c>
      <c r="U20" s="52">
        <v>792751</v>
      </c>
      <c r="V20" s="53">
        <v>528419</v>
      </c>
      <c r="W20" s="53">
        <v>508200</v>
      </c>
      <c r="X20" s="53">
        <v>591144</v>
      </c>
      <c r="Y20" s="53">
        <v>1063412</v>
      </c>
      <c r="Z20" s="53">
        <v>556160</v>
      </c>
      <c r="AA20" s="53">
        <v>574896</v>
      </c>
      <c r="AB20" s="53">
        <v>1118349</v>
      </c>
      <c r="AC20" s="53">
        <v>570628</v>
      </c>
      <c r="AD20" s="53">
        <v>665536</v>
      </c>
      <c r="AE20" s="53">
        <v>645713</v>
      </c>
      <c r="AF20" s="53">
        <v>579627</v>
      </c>
      <c r="AG20" s="53">
        <v>19700</v>
      </c>
      <c r="AH20" s="53">
        <v>36100</v>
      </c>
      <c r="AI20" s="70">
        <f>SUM(U20:AH20)</f>
        <v>8250635</v>
      </c>
    </row>
    <row r="21" spans="2:35" ht="15" customHeight="1" x14ac:dyDescent="0.15">
      <c r="B21" s="117" t="s">
        <v>58</v>
      </c>
      <c r="C21" s="27" t="s">
        <v>22</v>
      </c>
      <c r="D21" s="117" t="s">
        <v>58</v>
      </c>
      <c r="E21" s="27" t="s">
        <v>22</v>
      </c>
      <c r="F21" s="117" t="s">
        <v>58</v>
      </c>
      <c r="G21" s="27" t="s">
        <v>22</v>
      </c>
      <c r="H21" s="117" t="s">
        <v>58</v>
      </c>
      <c r="I21" s="27" t="s">
        <v>22</v>
      </c>
      <c r="J21" s="26"/>
      <c r="K21" s="16"/>
      <c r="S21" s="148"/>
      <c r="T21" s="54" t="s">
        <v>50</v>
      </c>
      <c r="U21" s="55" t="e">
        <f>U20-#REF!</f>
        <v>#REF!</v>
      </c>
      <c r="V21" s="56" t="e">
        <f>V20-#REF!</f>
        <v>#REF!</v>
      </c>
      <c r="W21" s="57" t="e">
        <f>W20-#REF!</f>
        <v>#REF!</v>
      </c>
      <c r="X21" s="57" t="e">
        <f>X20-#REF!</f>
        <v>#REF!</v>
      </c>
      <c r="Y21" s="57" t="e">
        <f>Y20-#REF!</f>
        <v>#REF!</v>
      </c>
      <c r="Z21" s="57" t="e">
        <f>Z20-#REF!</f>
        <v>#REF!</v>
      </c>
      <c r="AA21" s="57" t="e">
        <f>AA20-#REF!</f>
        <v>#REF!</v>
      </c>
      <c r="AB21" s="57" t="e">
        <f>AB20-#REF!</f>
        <v>#REF!</v>
      </c>
      <c r="AC21" s="57" t="e">
        <f>AC20-#REF!</f>
        <v>#REF!</v>
      </c>
      <c r="AD21" s="57" t="e">
        <f>AD20-#REF!</f>
        <v>#REF!</v>
      </c>
      <c r="AE21" s="57" t="e">
        <f>AE20-#REF!</f>
        <v>#REF!</v>
      </c>
      <c r="AF21" s="57" t="e">
        <f>AF20-#REF!</f>
        <v>#REF!</v>
      </c>
      <c r="AG21" s="57" t="e">
        <f>AG20-#REF!</f>
        <v>#REF!</v>
      </c>
      <c r="AH21" s="57" t="e">
        <f>AH20-#REF!</f>
        <v>#REF!</v>
      </c>
      <c r="AI21" s="58" t="e">
        <f>SUM(U21:AH21)</f>
        <v>#REF!</v>
      </c>
    </row>
    <row r="22" spans="2:35" ht="15" customHeight="1" x14ac:dyDescent="0.15">
      <c r="B22" s="75">
        <v>128</v>
      </c>
      <c r="C22" s="75">
        <v>23045389</v>
      </c>
      <c r="D22" s="75">
        <v>93</v>
      </c>
      <c r="E22" s="75">
        <v>19842354</v>
      </c>
      <c r="F22" s="75">
        <v>0</v>
      </c>
      <c r="G22" s="75">
        <v>0</v>
      </c>
      <c r="H22" s="84">
        <v>8</v>
      </c>
      <c r="I22" s="84">
        <v>2157420</v>
      </c>
      <c r="K22" s="4"/>
      <c r="S22" s="4"/>
      <c r="T22" s="4"/>
      <c r="U22" s="4"/>
      <c r="V22" s="4"/>
      <c r="W22" s="4"/>
    </row>
    <row r="23" spans="2:35" ht="15" customHeight="1" thickBot="1" x14ac:dyDescent="0.2">
      <c r="B23" s="26"/>
      <c r="C23" s="26"/>
      <c r="D23" s="28"/>
      <c r="E23" s="26"/>
      <c r="F23" s="26"/>
      <c r="G23" s="28"/>
      <c r="H23" s="28"/>
      <c r="I23" s="28"/>
      <c r="J23" s="28"/>
      <c r="L23" s="4"/>
      <c r="M23" s="20"/>
      <c r="N23" s="20"/>
      <c r="O23" s="20"/>
      <c r="P23" s="17"/>
      <c r="Q23" s="4"/>
      <c r="R23" s="4"/>
      <c r="T23" s="4"/>
      <c r="U23" s="4"/>
      <c r="V23" s="4"/>
      <c r="W23" s="4"/>
      <c r="X23" s="4"/>
      <c r="Y23" s="4"/>
    </row>
    <row r="24" spans="2:35" ht="15" customHeight="1" thickTop="1" thickBot="1" x14ac:dyDescent="0.2">
      <c r="B24" s="29" t="s">
        <v>54</v>
      </c>
      <c r="C24" s="26"/>
      <c r="D24" s="30"/>
      <c r="E24" s="31"/>
      <c r="F24" s="31"/>
      <c r="G24" s="32"/>
      <c r="H24" s="6"/>
      <c r="I24" s="26"/>
      <c r="J24" s="33" t="s">
        <v>97</v>
      </c>
      <c r="L24" s="35"/>
      <c r="M24" s="35"/>
      <c r="N24" s="2" t="s">
        <v>5</v>
      </c>
      <c r="O24" s="89"/>
      <c r="P24" s="89"/>
      <c r="Q24" s="89"/>
      <c r="R24" s="4"/>
      <c r="S24" s="122" t="s">
        <v>82</v>
      </c>
      <c r="T24" s="123"/>
      <c r="U24" s="4"/>
      <c r="V24" s="4"/>
      <c r="W24" s="4"/>
      <c r="X24" s="4"/>
      <c r="Y24" s="4"/>
    </row>
    <row r="25" spans="2:35" ht="15" customHeight="1" thickTop="1" x14ac:dyDescent="0.15">
      <c r="B25" s="21" t="s">
        <v>24</v>
      </c>
      <c r="C25" s="124" t="s">
        <v>21</v>
      </c>
      <c r="D25" s="124"/>
      <c r="E25" s="125" t="s">
        <v>103</v>
      </c>
      <c r="F25" s="125"/>
      <c r="G25" s="126" t="s">
        <v>23</v>
      </c>
      <c r="H25" s="127"/>
      <c r="I25" s="26"/>
      <c r="J25" s="107"/>
      <c r="K25" s="108" t="s">
        <v>59</v>
      </c>
      <c r="L25" s="130" t="s">
        <v>55</v>
      </c>
      <c r="M25" s="130"/>
      <c r="N25" s="131" t="s">
        <v>7</v>
      </c>
      <c r="O25" s="132"/>
      <c r="P25" s="135" t="s">
        <v>23</v>
      </c>
      <c r="Q25" s="136"/>
      <c r="R25" s="4"/>
      <c r="S25" s="80" t="s">
        <v>63</v>
      </c>
      <c r="T25" s="80"/>
      <c r="U25" s="79" t="s">
        <v>64</v>
      </c>
      <c r="V25" s="78"/>
      <c r="W25" s="78"/>
      <c r="X25" s="78"/>
      <c r="Y25" s="78"/>
      <c r="Z25" s="78"/>
    </row>
    <row r="26" spans="2:35" ht="15" customHeight="1" x14ac:dyDescent="0.15">
      <c r="B26" s="22"/>
      <c r="C26" s="124"/>
      <c r="D26" s="124"/>
      <c r="E26" s="125"/>
      <c r="F26" s="125"/>
      <c r="G26" s="128"/>
      <c r="H26" s="129"/>
      <c r="I26" s="26"/>
      <c r="J26" s="34"/>
      <c r="K26" s="36"/>
      <c r="L26" s="130"/>
      <c r="M26" s="130"/>
      <c r="N26" s="133"/>
      <c r="O26" s="134"/>
      <c r="P26" s="137"/>
      <c r="Q26" s="138"/>
      <c r="R26" s="4"/>
      <c r="S26" s="80" t="s">
        <v>65</v>
      </c>
      <c r="T26" s="80" t="s">
        <v>61</v>
      </c>
      <c r="U26" s="81" t="s">
        <v>11</v>
      </c>
      <c r="V26" s="79" t="s">
        <v>66</v>
      </c>
      <c r="W26" s="78"/>
      <c r="X26" s="78"/>
      <c r="Y26" s="78"/>
      <c r="Z26" s="78"/>
    </row>
    <row r="27" spans="2:35" ht="15" customHeight="1" x14ac:dyDescent="0.15">
      <c r="B27" s="23" t="s">
        <v>25</v>
      </c>
      <c r="C27" s="117" t="s">
        <v>58</v>
      </c>
      <c r="D27" s="27" t="s">
        <v>22</v>
      </c>
      <c r="E27" s="117" t="s">
        <v>58</v>
      </c>
      <c r="F27" s="27" t="s">
        <v>22</v>
      </c>
      <c r="G27" s="117" t="s">
        <v>58</v>
      </c>
      <c r="H27" s="27" t="s">
        <v>22</v>
      </c>
      <c r="I27" s="26"/>
      <c r="J27" s="106" t="s">
        <v>25</v>
      </c>
      <c r="K27" s="105"/>
      <c r="L27" s="117" t="s">
        <v>58</v>
      </c>
      <c r="M27" s="27" t="s">
        <v>22</v>
      </c>
      <c r="N27" s="117" t="s">
        <v>58</v>
      </c>
      <c r="O27" s="27" t="s">
        <v>22</v>
      </c>
      <c r="P27" s="117" t="s">
        <v>58</v>
      </c>
      <c r="Q27" s="27" t="s">
        <v>22</v>
      </c>
      <c r="R27" s="4"/>
      <c r="S27" s="80"/>
      <c r="T27" s="80" t="s">
        <v>62</v>
      </c>
      <c r="U27" s="79" t="s">
        <v>67</v>
      </c>
      <c r="V27" s="81" t="s">
        <v>68</v>
      </c>
      <c r="W27" s="78"/>
      <c r="X27" s="78"/>
      <c r="Y27" s="78"/>
      <c r="Z27" s="78"/>
    </row>
    <row r="28" spans="2:35" ht="15" customHeight="1" x14ac:dyDescent="0.15">
      <c r="B28" s="118" t="s">
        <v>27</v>
      </c>
      <c r="C28" s="86">
        <v>11</v>
      </c>
      <c r="D28" s="86">
        <v>1243494</v>
      </c>
      <c r="E28" s="86">
        <v>9</v>
      </c>
      <c r="F28" s="86">
        <v>1431084</v>
      </c>
      <c r="G28" s="87">
        <v>1</v>
      </c>
      <c r="H28" s="83">
        <v>0</v>
      </c>
      <c r="I28" s="26"/>
      <c r="J28" s="124" t="s">
        <v>17</v>
      </c>
      <c r="K28" s="124"/>
      <c r="L28" s="84">
        <v>0</v>
      </c>
      <c r="M28" s="85" t="s">
        <v>29</v>
      </c>
      <c r="N28" s="83">
        <v>0</v>
      </c>
      <c r="O28" s="85" t="s">
        <v>29</v>
      </c>
      <c r="P28" s="83">
        <v>0</v>
      </c>
      <c r="Q28" s="85" t="s">
        <v>29</v>
      </c>
      <c r="R28" s="4"/>
      <c r="S28" s="80" t="s">
        <v>69</v>
      </c>
      <c r="T28" s="80" t="s">
        <v>61</v>
      </c>
      <c r="U28" s="79" t="s">
        <v>70</v>
      </c>
      <c r="V28" s="79" t="s">
        <v>71</v>
      </c>
      <c r="W28" s="78"/>
      <c r="X28" s="78"/>
      <c r="Y28" s="78"/>
      <c r="Z28" s="78"/>
    </row>
    <row r="29" spans="2:35" ht="15" customHeight="1" x14ac:dyDescent="0.15">
      <c r="B29" s="118" t="s">
        <v>28</v>
      </c>
      <c r="C29" s="86">
        <v>35</v>
      </c>
      <c r="D29" s="86">
        <v>2795175</v>
      </c>
      <c r="E29" s="86">
        <v>33</v>
      </c>
      <c r="F29" s="86">
        <v>2760378</v>
      </c>
      <c r="G29" s="76">
        <v>3</v>
      </c>
      <c r="H29" s="84">
        <v>133597</v>
      </c>
      <c r="I29" s="26"/>
      <c r="J29" s="124" t="s">
        <v>18</v>
      </c>
      <c r="K29" s="124"/>
      <c r="L29" s="83">
        <v>0</v>
      </c>
      <c r="M29" s="85" t="s">
        <v>29</v>
      </c>
      <c r="N29" s="83">
        <v>0</v>
      </c>
      <c r="O29" s="85" t="s">
        <v>29</v>
      </c>
      <c r="P29" s="83">
        <v>0</v>
      </c>
      <c r="Q29" s="85" t="s">
        <v>29</v>
      </c>
      <c r="R29" s="4"/>
      <c r="S29" s="80"/>
      <c r="T29" s="80" t="s">
        <v>62</v>
      </c>
      <c r="U29" s="79" t="s">
        <v>72</v>
      </c>
      <c r="V29" s="79" t="s">
        <v>73</v>
      </c>
      <c r="W29" s="78"/>
      <c r="X29" s="78"/>
      <c r="Y29" s="78"/>
      <c r="Z29" s="78"/>
    </row>
    <row r="30" spans="2:35" ht="15" customHeight="1" x14ac:dyDescent="0.15">
      <c r="B30" s="118" t="s">
        <v>98</v>
      </c>
      <c r="C30" s="86">
        <v>2</v>
      </c>
      <c r="D30" s="86">
        <v>20300</v>
      </c>
      <c r="E30" s="86">
        <v>2</v>
      </c>
      <c r="F30" s="88">
        <v>20300</v>
      </c>
      <c r="G30" s="84">
        <v>0</v>
      </c>
      <c r="H30" s="84">
        <v>0</v>
      </c>
      <c r="I30" s="26"/>
      <c r="J30" s="124" t="s">
        <v>19</v>
      </c>
      <c r="K30" s="124"/>
      <c r="L30" s="84">
        <v>0</v>
      </c>
      <c r="M30" s="85" t="s">
        <v>29</v>
      </c>
      <c r="N30" s="84">
        <v>0</v>
      </c>
      <c r="O30" s="85" t="s">
        <v>29</v>
      </c>
      <c r="P30" s="83">
        <v>0</v>
      </c>
      <c r="Q30" s="85" t="s">
        <v>29</v>
      </c>
      <c r="R30" s="4"/>
      <c r="S30" s="80"/>
      <c r="T30" s="80" t="s">
        <v>44</v>
      </c>
      <c r="U30" s="79" t="s">
        <v>74</v>
      </c>
      <c r="V30" s="79" t="s">
        <v>75</v>
      </c>
      <c r="W30" s="78"/>
      <c r="X30" s="78"/>
      <c r="Y30" s="78"/>
      <c r="Z30" s="78"/>
    </row>
    <row r="31" spans="2:35" ht="15" customHeight="1" x14ac:dyDescent="0.15">
      <c r="B31" s="118" t="s">
        <v>99</v>
      </c>
      <c r="C31" s="86">
        <v>15</v>
      </c>
      <c r="D31" s="86">
        <v>454500</v>
      </c>
      <c r="E31" s="86">
        <v>1</v>
      </c>
      <c r="F31" s="86">
        <v>11285</v>
      </c>
      <c r="G31" s="84">
        <v>0</v>
      </c>
      <c r="H31" s="84">
        <v>0</v>
      </c>
      <c r="I31" s="26"/>
      <c r="J31" s="124" t="s">
        <v>107</v>
      </c>
      <c r="K31" s="124"/>
      <c r="L31" s="84">
        <v>4</v>
      </c>
      <c r="M31" s="84">
        <v>2377800</v>
      </c>
      <c r="N31" s="84">
        <v>1</v>
      </c>
      <c r="O31" s="84">
        <v>46332</v>
      </c>
      <c r="P31" s="83">
        <v>0</v>
      </c>
      <c r="Q31" s="85" t="s">
        <v>29</v>
      </c>
      <c r="R31" s="4"/>
      <c r="S31" s="80" t="s">
        <v>76</v>
      </c>
      <c r="T31" s="78"/>
      <c r="U31" s="78"/>
      <c r="V31" s="78"/>
      <c r="W31" s="78"/>
      <c r="X31" s="78"/>
      <c r="Y31" s="78"/>
      <c r="Z31" s="78"/>
    </row>
    <row r="32" spans="2:35" ht="15" customHeight="1" x14ac:dyDescent="0.15">
      <c r="B32" s="118" t="s">
        <v>100</v>
      </c>
      <c r="C32" s="86">
        <v>42</v>
      </c>
      <c r="D32" s="86">
        <v>14113988</v>
      </c>
      <c r="E32" s="86">
        <v>38</v>
      </c>
      <c r="F32" s="86">
        <v>11202375</v>
      </c>
      <c r="G32" s="87">
        <v>3</v>
      </c>
      <c r="H32" s="84">
        <v>2022823</v>
      </c>
      <c r="I32" s="26"/>
      <c r="J32" s="124" t="s">
        <v>20</v>
      </c>
      <c r="K32" s="124"/>
      <c r="L32" s="84">
        <f t="shared" ref="L32:Q32" si="3">SUM(L28:L31)</f>
        <v>4</v>
      </c>
      <c r="M32" s="84">
        <f t="shared" si="3"/>
        <v>2377800</v>
      </c>
      <c r="N32" s="84">
        <f t="shared" si="3"/>
        <v>1</v>
      </c>
      <c r="O32" s="84">
        <f t="shared" si="3"/>
        <v>46332</v>
      </c>
      <c r="P32" s="84">
        <f t="shared" si="3"/>
        <v>0</v>
      </c>
      <c r="Q32" s="84">
        <f t="shared" si="3"/>
        <v>0</v>
      </c>
      <c r="R32" s="4"/>
      <c r="S32" s="80" t="s">
        <v>77</v>
      </c>
      <c r="T32" s="78"/>
      <c r="U32" s="78"/>
      <c r="V32" s="78"/>
      <c r="W32" s="78"/>
      <c r="X32" s="78"/>
      <c r="Y32" s="78"/>
      <c r="Z32" s="78"/>
    </row>
    <row r="33" spans="2:26" ht="15" customHeight="1" x14ac:dyDescent="0.15">
      <c r="B33" s="118" t="s">
        <v>101</v>
      </c>
      <c r="C33" s="86">
        <v>1</v>
      </c>
      <c r="D33" s="86">
        <v>0</v>
      </c>
      <c r="E33" s="86">
        <v>0</v>
      </c>
      <c r="F33" s="86">
        <v>0</v>
      </c>
      <c r="G33" s="84">
        <v>0</v>
      </c>
      <c r="H33" s="84">
        <v>0</v>
      </c>
      <c r="I33" s="26"/>
      <c r="J33" s="26"/>
      <c r="L33" s="4"/>
      <c r="M33" s="18"/>
      <c r="N33" s="19"/>
      <c r="O33" s="16"/>
      <c r="P33" s="16"/>
      <c r="Q33" s="4"/>
      <c r="R33" s="4"/>
      <c r="S33" s="79" t="s">
        <v>78</v>
      </c>
      <c r="T33" s="78"/>
      <c r="U33" s="78"/>
      <c r="V33" s="78"/>
      <c r="W33" s="78"/>
      <c r="X33" s="78"/>
      <c r="Y33" s="78"/>
      <c r="Z33" s="78"/>
    </row>
    <row r="34" spans="2:26" ht="15" customHeight="1" x14ac:dyDescent="0.15">
      <c r="B34" s="118" t="s">
        <v>17</v>
      </c>
      <c r="C34" s="86">
        <v>11</v>
      </c>
      <c r="D34" s="86">
        <v>0</v>
      </c>
      <c r="E34" s="86">
        <v>0</v>
      </c>
      <c r="F34" s="86">
        <v>0</v>
      </c>
      <c r="G34" s="84">
        <v>0</v>
      </c>
      <c r="H34" s="84">
        <v>0</v>
      </c>
      <c r="I34" s="33"/>
      <c r="J34" s="26"/>
      <c r="L34" s="48"/>
      <c r="M34" s="48"/>
      <c r="N34" s="48"/>
      <c r="O34" s="48"/>
      <c r="P34" s="48"/>
      <c r="S34" s="79" t="s">
        <v>79</v>
      </c>
      <c r="T34" s="78"/>
      <c r="U34" s="78"/>
      <c r="V34" s="78"/>
      <c r="W34" s="78"/>
      <c r="X34" s="78"/>
      <c r="Y34" s="78"/>
      <c r="Z34" s="78"/>
    </row>
    <row r="35" spans="2:26" ht="15" customHeight="1" x14ac:dyDescent="0.15">
      <c r="B35" s="118" t="s">
        <v>102</v>
      </c>
      <c r="C35" s="86">
        <v>3</v>
      </c>
      <c r="D35" s="86">
        <v>827000</v>
      </c>
      <c r="E35" s="86">
        <v>2</v>
      </c>
      <c r="F35" s="86">
        <v>827000</v>
      </c>
      <c r="G35" s="84">
        <v>0</v>
      </c>
      <c r="H35" s="84">
        <v>0</v>
      </c>
      <c r="I35" s="33"/>
      <c r="J35" s="33"/>
      <c r="L35" s="49"/>
      <c r="M35" s="49"/>
      <c r="N35" s="49"/>
      <c r="O35" s="49"/>
      <c r="P35" s="49"/>
      <c r="S35" s="79" t="s">
        <v>80</v>
      </c>
      <c r="T35" s="78"/>
      <c r="U35" s="78"/>
      <c r="V35" s="78"/>
      <c r="W35" s="78"/>
      <c r="X35" s="78"/>
      <c r="Y35" s="78"/>
      <c r="Z35" s="78"/>
    </row>
    <row r="36" spans="2:26" ht="15" customHeight="1" x14ac:dyDescent="0.15">
      <c r="B36" s="119" t="s">
        <v>104</v>
      </c>
      <c r="C36" s="86">
        <v>2</v>
      </c>
      <c r="D36" s="86">
        <v>446232</v>
      </c>
      <c r="E36" s="86">
        <v>2</v>
      </c>
      <c r="F36" s="86">
        <v>445232</v>
      </c>
      <c r="G36" s="87">
        <v>1</v>
      </c>
      <c r="H36" s="84">
        <v>1000</v>
      </c>
      <c r="I36" s="33"/>
      <c r="J36" s="33"/>
      <c r="L36" s="49"/>
      <c r="M36" s="49"/>
      <c r="N36" s="49"/>
      <c r="O36" s="49"/>
      <c r="P36" s="49"/>
      <c r="S36" s="79"/>
      <c r="T36" s="78"/>
      <c r="U36" s="78"/>
      <c r="V36" s="78"/>
      <c r="W36" s="78"/>
      <c r="X36" s="78"/>
      <c r="Y36" s="78"/>
      <c r="Z36" s="78"/>
    </row>
    <row r="37" spans="2:26" ht="15" customHeight="1" x14ac:dyDescent="0.15">
      <c r="B37" s="119" t="s">
        <v>105</v>
      </c>
      <c r="C37" s="86">
        <v>5</v>
      </c>
      <c r="D37" s="86">
        <v>2874700</v>
      </c>
      <c r="E37" s="86">
        <v>5</v>
      </c>
      <c r="F37" s="86">
        <v>2874700</v>
      </c>
      <c r="G37" s="83">
        <v>0</v>
      </c>
      <c r="H37" s="83">
        <v>0</v>
      </c>
      <c r="I37" s="33"/>
      <c r="J37" s="33"/>
      <c r="L37" s="49"/>
      <c r="M37" s="49"/>
      <c r="N37" s="49"/>
      <c r="O37" s="49"/>
      <c r="P37" s="49"/>
      <c r="S37" s="79"/>
      <c r="T37" s="78"/>
      <c r="U37" s="78"/>
      <c r="V37" s="78"/>
      <c r="W37" s="78"/>
      <c r="X37" s="78"/>
      <c r="Y37" s="78"/>
      <c r="Z37" s="78"/>
    </row>
    <row r="38" spans="2:26" ht="15" customHeight="1" x14ac:dyDescent="0.15">
      <c r="B38" s="118" t="s">
        <v>106</v>
      </c>
      <c r="C38" s="86">
        <v>1</v>
      </c>
      <c r="D38" s="86">
        <v>270000</v>
      </c>
      <c r="E38" s="86">
        <v>1</v>
      </c>
      <c r="F38" s="86">
        <v>270000</v>
      </c>
      <c r="G38" s="83">
        <v>0</v>
      </c>
      <c r="H38" s="83">
        <v>0</v>
      </c>
      <c r="I38" s="33"/>
      <c r="J38" s="33"/>
      <c r="L38" s="49"/>
      <c r="M38" s="49"/>
      <c r="N38" s="49"/>
      <c r="O38" s="49"/>
      <c r="P38" s="49"/>
      <c r="S38" s="121" t="s">
        <v>81</v>
      </c>
      <c r="T38" s="121"/>
      <c r="U38" s="121"/>
      <c r="V38" s="121"/>
      <c r="W38" s="82"/>
      <c r="X38" s="78"/>
      <c r="Y38" s="78"/>
      <c r="Z38" s="78"/>
    </row>
    <row r="39" spans="2:26" ht="110.25" customHeight="1" x14ac:dyDescent="0.15">
      <c r="B39" s="33"/>
      <c r="C39" s="120"/>
      <c r="D39" s="120"/>
      <c r="E39" s="120"/>
      <c r="F39" s="120"/>
      <c r="G39" s="120"/>
      <c r="H39" s="120"/>
      <c r="I39" s="33"/>
      <c r="J39" s="33"/>
      <c r="L39" s="49"/>
      <c r="M39" s="49"/>
      <c r="N39" s="49"/>
      <c r="O39" s="49"/>
      <c r="P39" s="49"/>
      <c r="S39" s="121"/>
      <c r="T39" s="121"/>
      <c r="U39" s="121"/>
      <c r="V39" s="121"/>
      <c r="X39" s="82"/>
      <c r="Y39" s="82"/>
      <c r="Z39" s="82"/>
    </row>
    <row r="40" spans="2:26" ht="14.25" customHeight="1" x14ac:dyDescent="0.15">
      <c r="F40" s="5"/>
      <c r="G40" s="4"/>
      <c r="P40" s="11"/>
      <c r="S40" s="121"/>
      <c r="T40" s="121"/>
      <c r="U40" s="121"/>
      <c r="V40" s="121"/>
    </row>
    <row r="41" spans="2:26" ht="14.25" customHeight="1" x14ac:dyDescent="0.15">
      <c r="F41" s="12"/>
      <c r="G41" s="4"/>
      <c r="P41" s="11"/>
      <c r="S41" s="121"/>
      <c r="T41" s="121"/>
      <c r="U41" s="121"/>
      <c r="V41" s="121"/>
    </row>
    <row r="42" spans="2:26" ht="14.25" customHeight="1" x14ac:dyDescent="0.15">
      <c r="F42" s="12"/>
      <c r="G42" s="4"/>
      <c r="P42" s="11"/>
      <c r="S42" s="82"/>
      <c r="T42" s="82"/>
      <c r="U42" s="82"/>
      <c r="V42" s="82"/>
    </row>
    <row r="43" spans="2:26" ht="14.25" customHeight="1" x14ac:dyDescent="0.15">
      <c r="F43" s="12"/>
      <c r="G43" s="4"/>
      <c r="P43" s="11"/>
      <c r="S43" s="82"/>
      <c r="T43" s="82"/>
      <c r="U43" s="82"/>
      <c r="V43" s="82"/>
    </row>
    <row r="44" spans="2:26" ht="14.25" customHeight="1" x14ac:dyDescent="0.15">
      <c r="F44" s="12"/>
      <c r="G44" s="4"/>
      <c r="P44" s="13"/>
    </row>
    <row r="45" spans="2:26" ht="14.25" customHeight="1" x14ac:dyDescent="0.15">
      <c r="F45" s="12"/>
      <c r="G45" s="4"/>
      <c r="P45" s="11"/>
    </row>
    <row r="46" spans="2:26" x14ac:dyDescent="0.15">
      <c r="F46" s="12"/>
      <c r="G46" s="4"/>
      <c r="P46" s="13"/>
    </row>
    <row r="47" spans="2:26" x14ac:dyDescent="0.15">
      <c r="F47" s="12"/>
      <c r="G47" s="4"/>
      <c r="P47" s="11"/>
    </row>
    <row r="48" spans="2:26" x14ac:dyDescent="0.15">
      <c r="F48" s="12"/>
      <c r="G48" s="4"/>
      <c r="P48" s="13"/>
    </row>
    <row r="49" spans="6:16" x14ac:dyDescent="0.15">
      <c r="F49" s="12"/>
      <c r="G49" s="4"/>
      <c r="P49" s="11"/>
    </row>
    <row r="50" spans="6:16" x14ac:dyDescent="0.15">
      <c r="F50" s="12"/>
      <c r="G50" s="4"/>
      <c r="P50" s="13"/>
    </row>
    <row r="51" spans="6:16" x14ac:dyDescent="0.15">
      <c r="P51" s="13"/>
    </row>
    <row r="52" spans="6:16" x14ac:dyDescent="0.15">
      <c r="P52" s="13"/>
    </row>
  </sheetData>
  <mergeCells count="35">
    <mergeCell ref="S2:V2"/>
    <mergeCell ref="B4:C4"/>
    <mergeCell ref="J4:K4"/>
    <mergeCell ref="L4:M4"/>
    <mergeCell ref="N4:O4"/>
    <mergeCell ref="P4:Q4"/>
    <mergeCell ref="S4:T4"/>
    <mergeCell ref="B5:B6"/>
    <mergeCell ref="S5:S6"/>
    <mergeCell ref="B9:B10"/>
    <mergeCell ref="S9:S10"/>
    <mergeCell ref="B11:B12"/>
    <mergeCell ref="S11:S12"/>
    <mergeCell ref="B13:B14"/>
    <mergeCell ref="S13:S14"/>
    <mergeCell ref="S16:T16"/>
    <mergeCell ref="B19:C20"/>
    <mergeCell ref="D19:E20"/>
    <mergeCell ref="F19:G20"/>
    <mergeCell ref="H19:I20"/>
    <mergeCell ref="S19:T19"/>
    <mergeCell ref="S20:S21"/>
    <mergeCell ref="S38:V41"/>
    <mergeCell ref="S24:T24"/>
    <mergeCell ref="C25:D26"/>
    <mergeCell ref="E25:F26"/>
    <mergeCell ref="G25:H26"/>
    <mergeCell ref="L25:M26"/>
    <mergeCell ref="N25:O26"/>
    <mergeCell ref="P25:Q26"/>
    <mergeCell ref="J28:K28"/>
    <mergeCell ref="J29:K29"/>
    <mergeCell ref="J30:K30"/>
    <mergeCell ref="J31:K31"/>
    <mergeCell ref="J32:K32"/>
  </mergeCells>
  <phoneticPr fontId="2"/>
  <pageMargins left="0.43307086614173229" right="0.39370078740157483" top="0.94488188976377963" bottom="0.9055118110236221" header="0.59055118110236227" footer="0.59055118110236227"/>
  <pageSetup paperSize="9" scale="76" orientation="landscape" r:id="rId1"/>
  <headerFooter differentOddEven="1" scaleWithDoc="0" alignWithMargins="0">
    <oddFooter>&amp;C-  20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2023-09-01T02:26:21Z</cp:lastPrinted>
  <dcterms:created xsi:type="dcterms:W3CDTF">2001-06-28T08:07:42Z</dcterms:created>
  <dcterms:modified xsi:type="dcterms:W3CDTF">2023-09-01T02:26:28Z</dcterms:modified>
</cp:coreProperties>
</file>