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60-161" sheetId="1" r:id="rId1"/>
  </sheets>
  <definedNames>
    <definedName name="_xlnm.Print_Area" localSheetId="0">'160-161'!$A$1:$M$23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18" i="1" s="1"/>
  <c r="J6" i="1"/>
  <c r="K18" i="1" s="1"/>
  <c r="H6" i="1"/>
  <c r="I18" i="1" s="1"/>
  <c r="F6" i="1"/>
  <c r="G14" i="1" s="1"/>
  <c r="D6" i="1"/>
  <c r="G8" i="1" l="1"/>
  <c r="G10" i="1"/>
  <c r="G13" i="1"/>
  <c r="G15" i="1"/>
  <c r="G18" i="1"/>
  <c r="I7" i="1"/>
  <c r="I8" i="1"/>
  <c r="I9" i="1"/>
  <c r="I10" i="1"/>
  <c r="I11" i="1"/>
  <c r="I12" i="1"/>
  <c r="I13" i="1"/>
  <c r="I14" i="1"/>
  <c r="I15" i="1"/>
  <c r="I16" i="1"/>
  <c r="G9" i="1"/>
  <c r="G12" i="1"/>
  <c r="G16" i="1"/>
  <c r="K7" i="1"/>
  <c r="K8" i="1"/>
  <c r="K9" i="1"/>
  <c r="K10" i="1"/>
  <c r="K11" i="1"/>
  <c r="K12" i="1"/>
  <c r="K13" i="1"/>
  <c r="K14" i="1"/>
  <c r="K15" i="1"/>
  <c r="K16" i="1"/>
  <c r="G7" i="1"/>
  <c r="G11" i="1"/>
  <c r="M7" i="1"/>
  <c r="M8" i="1"/>
  <c r="M9" i="1"/>
  <c r="M10" i="1"/>
  <c r="M11" i="1"/>
  <c r="M12" i="1"/>
  <c r="M13" i="1"/>
  <c r="M14" i="1"/>
  <c r="M15" i="1"/>
  <c r="M16" i="1"/>
</calcChain>
</file>

<file path=xl/sharedStrings.xml><?xml version="1.0" encoding="utf-8"?>
<sst xmlns="http://schemas.openxmlformats.org/spreadsheetml/2006/main" count="62" uniqueCount="26">
  <si>
    <t>（４）普通会計目的別</t>
  </si>
  <si>
    <t>決算額の状況（歳出）</t>
    <rPh sb="0" eb="1">
      <t>ケツ</t>
    </rPh>
    <rPh sb="1" eb="2">
      <t>ザン</t>
    </rPh>
    <rPh sb="2" eb="3">
      <t>ガク</t>
    </rPh>
    <rPh sb="4" eb="5">
      <t>ジョウ</t>
    </rPh>
    <rPh sb="5" eb="6">
      <t>キョウ</t>
    </rPh>
    <rPh sb="7" eb="8">
      <t>トシ</t>
    </rPh>
    <rPh sb="8" eb="9">
      <t>デ</t>
    </rPh>
    <phoneticPr fontId="3"/>
  </si>
  <si>
    <t>単位：千円、％</t>
    <rPh sb="0" eb="2">
      <t>タンイ</t>
    </rPh>
    <rPh sb="3" eb="4">
      <t>セン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</si>
  <si>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</si>
  <si>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平成24年度</t>
    <rPh sb="0" eb="2">
      <t>ヘイセイ</t>
    </rPh>
    <rPh sb="4" eb="6">
      <t>ネンド</t>
    </rPh>
    <phoneticPr fontId="3"/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</si>
  <si>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</si>
  <si>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</si>
  <si>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総額</t>
    <rPh sb="0" eb="2">
      <t>ソウガク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</si>
  <si>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</si>
  <si>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</si>
  <si>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</si>
  <si>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</si>
  <si>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</si>
  <si>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</si>
  <si>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</si>
  <si>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</si>
  <si>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</si>
  <si>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</si>
  <si>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</si>
  <si>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-</t>
  </si>
  <si>
    <t>-</t>
    <phoneticPr fontId="3"/>
  </si>
  <si>
    <t>公債費</t>
    <rPh sb="0" eb="2">
      <t>コウサイ</t>
    </rPh>
    <rPh sb="2" eb="3">
      <t>ヒ</t>
    </rPh>
    <phoneticPr fontId="3"/>
  </si>
  <si>
    <t>諸支出金</t>
    <rPh sb="0" eb="1">
      <t>ショ</t>
    </rPh>
    <rPh sb="1" eb="4">
      <t>シシュツキン</t>
    </rPh>
    <phoneticPr fontId="3"/>
  </si>
  <si>
    <t>予備費</t>
    <rPh sb="0" eb="3">
      <t>ヨビヒ</t>
    </rPh>
    <phoneticPr fontId="3"/>
  </si>
  <si>
    <t>資料：財政課</t>
    <rPh sb="0" eb="2">
      <t>シリョウ</t>
    </rPh>
    <rPh sb="3" eb="5">
      <t>ザイセイ</t>
    </rPh>
    <rPh sb="5" eb="6">
      <t>カ</t>
    </rPh>
    <phoneticPr fontId="3"/>
  </si>
  <si>
    <t>　(注)地方財政状況調査による。</t>
    <rPh sb="2" eb="3">
      <t>チュウ</t>
    </rPh>
    <rPh sb="4" eb="6">
      <t>チホウ</t>
    </rPh>
    <rPh sb="6" eb="8">
      <t>ザイセイ</t>
    </rPh>
    <rPh sb="8" eb="10">
      <t>ジョウキョウ</t>
    </rPh>
    <rPh sb="10" eb="1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</si>
</sst>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distributed" vertical="center" indent="1"/>
    </xf>
    <xf numFmtId="176" fontId="7" fillId="0" borderId="7" xfId="2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horizontal="distributed" vertical="center" indent="1"/>
    </xf>
    <xf numFmtId="176" fontId="6" fillId="0" borderId="10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 indent="1"/>
    </xf>
    <xf numFmtId="176" fontId="6" fillId="0" borderId="4" xfId="2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3" xfId="1" applyFont="1" applyFill="1" applyBorder="1" applyAlignment="1">
      <alignment horizontal="center" vertical="center"/>
    </xf>
    <xf numFmtId="177" fontId="7" fillId="0" borderId="14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77" fontId="6" fillId="0" borderId="15" xfId="1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177" fontId="6" fillId="0" borderId="15" xfId="2" applyNumberFormat="1" applyFont="1" applyFill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512"/>
  <sheetViews>
    <sheetView showGridLines="0" tabSelected="1" zoomScaleNormal="100" zoomScaleSheetLayoutView="100" workbookViewId="0"/>
  </sheetViews>
  <sheetFormatPr defaultRowHeight="13.5" x14ac:dyDescent="0.15"/>
  <cols>
    <col min="1" max="1" width="1.625" style="32" customWidth="1"/>
    <col min="2" max="2" width="18.625" style="32" customWidth="1"/>
    <col min="3" max="3" width="1.625" style="32" customWidth="1"/>
    <col min="4" max="4" width="11.625" style="32" customWidth="1"/>
    <col min="5" max="5" width="7.625" style="32" customWidth="1"/>
    <col min="6" max="6" width="11.625" style="32" customWidth="1"/>
    <col min="7" max="7" width="7.625" style="32" customWidth="1"/>
    <col min="8" max="8" width="11.625" style="32" customWidth="1"/>
    <col min="9" max="9" width="7.625" style="32" customWidth="1"/>
    <col min="10" max="10" width="11.625" style="32" customWidth="1"/>
    <col min="11" max="11" width="7.625" style="32" customWidth="1"/>
    <col min="12" max="12" width="11.625" style="32" customWidth="1"/>
    <col min="13" max="13" width="7.625" style="32" customWidth="1"/>
    <col min="14" max="14" width="11.875" style="32" bestFit="1" customWidth="1"/>
    <col min="15" max="16384" width="9" style="32"/>
  </cols>
  <sheetData>
    <row r="2" spans="1:13" s="18" customFormat="1" ht="11.25" x14ac:dyDescent="0.15">
      <c r="B2" s="1"/>
      <c r="C2" s="1"/>
      <c r="D2" s="1"/>
      <c r="E2" s="1"/>
      <c r="F2" s="1"/>
      <c r="G2" s="2" t="s">
        <v>0</v>
      </c>
      <c r="H2" s="3" t="s">
        <v>1</v>
      </c>
      <c r="I2" s="19"/>
      <c r="J2" s="1"/>
      <c r="K2" s="19"/>
      <c r="L2" s="1"/>
      <c r="M2" s="19"/>
    </row>
    <row r="3" spans="1:13" s="4" customFormat="1" ht="11.25" thickBot="1" x14ac:dyDescent="0.2">
      <c r="G3" s="20"/>
      <c r="I3" s="20"/>
      <c r="K3" s="20"/>
      <c r="M3" s="20" t="s">
        <v>2</v>
      </c>
    </row>
    <row r="4" spans="1:13" s="4" customFormat="1" ht="15.75" customHeight="1" x14ac:dyDescent="0.15">
      <c r="A4" s="34" t="s">
        <v>3</v>
      </c>
      <c r="B4" s="35"/>
      <c r="C4" s="36"/>
      <c r="D4" s="40" t="s">
        <v>4</v>
      </c>
      <c r="E4" s="40"/>
      <c r="F4" s="40">
        <v>25</v>
      </c>
      <c r="G4" s="40"/>
      <c r="H4" s="40">
        <v>26</v>
      </c>
      <c r="I4" s="40"/>
      <c r="J4" s="40">
        <v>27</v>
      </c>
      <c r="K4" s="40"/>
      <c r="L4" s="40">
        <v>28</v>
      </c>
      <c r="M4" s="40"/>
    </row>
    <row r="5" spans="1:13" s="4" customFormat="1" ht="15.75" customHeight="1" x14ac:dyDescent="0.15">
      <c r="A5" s="37"/>
      <c r="B5" s="38"/>
      <c r="C5" s="39"/>
      <c r="D5" s="5" t="s">
        <v>5</v>
      </c>
      <c r="E5" s="21" t="s">
        <v>6</v>
      </c>
      <c r="F5" s="5" t="s">
        <v>5</v>
      </c>
      <c r="G5" s="21" t="s">
        <v>6</v>
      </c>
      <c r="H5" s="5" t="s">
        <v>5</v>
      </c>
      <c r="I5" s="21" t="s">
        <v>6</v>
      </c>
      <c r="J5" s="5" t="s">
        <v>5</v>
      </c>
      <c r="K5" s="21" t="s">
        <v>6</v>
      </c>
      <c r="L5" s="5" t="s">
        <v>5</v>
      </c>
      <c r="M5" s="21" t="s">
        <v>6</v>
      </c>
    </row>
    <row r="6" spans="1:13" s="23" customFormat="1" ht="16.5" customHeight="1" x14ac:dyDescent="0.15">
      <c r="A6" s="6"/>
      <c r="B6" s="7" t="s">
        <v>7</v>
      </c>
      <c r="C6" s="8"/>
      <c r="D6" s="9">
        <f>SUM(D7:D20)</f>
        <v>15379043</v>
      </c>
      <c r="E6" s="22">
        <v>100</v>
      </c>
      <c r="F6" s="9">
        <f>SUM(F7:F20)</f>
        <v>15997371</v>
      </c>
      <c r="G6" s="22">
        <v>100</v>
      </c>
      <c r="H6" s="9">
        <f>SUM(H7:H20)</f>
        <v>17770403</v>
      </c>
      <c r="I6" s="22">
        <v>100</v>
      </c>
      <c r="J6" s="9">
        <f>SUM(J7:J20)</f>
        <v>16777453</v>
      </c>
      <c r="K6" s="22">
        <v>100</v>
      </c>
      <c r="L6" s="9">
        <f>SUM(L7:L20)</f>
        <v>17795595</v>
      </c>
      <c r="M6" s="22">
        <v>100</v>
      </c>
    </row>
    <row r="7" spans="1:13" s="4" customFormat="1" ht="16.5" customHeight="1" x14ac:dyDescent="0.15">
      <c r="A7" s="10"/>
      <c r="B7" s="11" t="s">
        <v>8</v>
      </c>
      <c r="C7" s="12"/>
      <c r="D7" s="13">
        <v>162104</v>
      </c>
      <c r="E7" s="24">
        <v>1.1000000000000001</v>
      </c>
      <c r="F7" s="13">
        <v>165754</v>
      </c>
      <c r="G7" s="24">
        <f>ROUND(F7/F$6*100,1)</f>
        <v>1</v>
      </c>
      <c r="H7" s="13">
        <v>164736</v>
      </c>
      <c r="I7" s="24">
        <f>ROUND(H7/H$6*100,1)</f>
        <v>0.9</v>
      </c>
      <c r="J7" s="13">
        <v>178843</v>
      </c>
      <c r="K7" s="24">
        <f>ROUND(J7/J$6*100,1)</f>
        <v>1.1000000000000001</v>
      </c>
      <c r="L7" s="13">
        <v>164895</v>
      </c>
      <c r="M7" s="24">
        <f>ROUND(L7/L$6*100,1)</f>
        <v>0.9</v>
      </c>
    </row>
    <row r="8" spans="1:13" s="4" customFormat="1" ht="16.5" customHeight="1" x14ac:dyDescent="0.15">
      <c r="A8" s="10"/>
      <c r="B8" s="11" t="s">
        <v>9</v>
      </c>
      <c r="C8" s="12"/>
      <c r="D8" s="13">
        <v>1460372</v>
      </c>
      <c r="E8" s="24">
        <v>9.5</v>
      </c>
      <c r="F8" s="13">
        <v>1472081</v>
      </c>
      <c r="G8" s="24">
        <f t="shared" ref="G8:G16" si="0">ROUND(F8/F$6*100,1)</f>
        <v>9.1999999999999993</v>
      </c>
      <c r="H8" s="13">
        <v>1721580</v>
      </c>
      <c r="I8" s="24">
        <f>ROUND(H8/H$6*100,1)</f>
        <v>9.6999999999999993</v>
      </c>
      <c r="J8" s="13">
        <v>1956893</v>
      </c>
      <c r="K8" s="24">
        <f t="shared" ref="K8" si="1">ROUND(J8/J$6*100,1)</f>
        <v>11.7</v>
      </c>
      <c r="L8" s="13">
        <v>1655085</v>
      </c>
      <c r="M8" s="24">
        <f t="shared" ref="M8:M15" si="2">ROUND(L8/L$6*100,1)</f>
        <v>9.3000000000000007</v>
      </c>
    </row>
    <row r="9" spans="1:13" s="4" customFormat="1" ht="16.5" customHeight="1" x14ac:dyDescent="0.15">
      <c r="A9" s="10"/>
      <c r="B9" s="11" t="s">
        <v>10</v>
      </c>
      <c r="C9" s="12"/>
      <c r="D9" s="13">
        <v>6156369</v>
      </c>
      <c r="E9" s="24">
        <v>40</v>
      </c>
      <c r="F9" s="13">
        <v>6475730</v>
      </c>
      <c r="G9" s="24">
        <f t="shared" si="0"/>
        <v>40.5</v>
      </c>
      <c r="H9" s="13">
        <v>7117156</v>
      </c>
      <c r="I9" s="24">
        <f>ROUND(H9/H$6*100,1)-0.1</f>
        <v>40</v>
      </c>
      <c r="J9" s="13">
        <v>6982447</v>
      </c>
      <c r="K9" s="24">
        <f>ROUND(J9/J$6*100,1)</f>
        <v>41.6</v>
      </c>
      <c r="L9" s="13">
        <v>7215949</v>
      </c>
      <c r="M9" s="24">
        <f>ROUND(L9/L$6*100,1)+0.1</f>
        <v>40.6</v>
      </c>
    </row>
    <row r="10" spans="1:13" s="4" customFormat="1" ht="16.5" customHeight="1" x14ac:dyDescent="0.15">
      <c r="A10" s="10"/>
      <c r="B10" s="11" t="s">
        <v>11</v>
      </c>
      <c r="C10" s="12"/>
      <c r="D10" s="13">
        <v>1212410</v>
      </c>
      <c r="E10" s="24">
        <v>7.9</v>
      </c>
      <c r="F10" s="13">
        <v>1007874</v>
      </c>
      <c r="G10" s="24">
        <f t="shared" si="0"/>
        <v>6.3</v>
      </c>
      <c r="H10" s="13">
        <v>1077727</v>
      </c>
      <c r="I10" s="24">
        <f>ROUND(H10/H$6*100,1)</f>
        <v>6.1</v>
      </c>
      <c r="J10" s="13">
        <v>1142377</v>
      </c>
      <c r="K10" s="24">
        <f t="shared" ref="K10:K12" si="3">ROUND(J10/J$6*100,1)</f>
        <v>6.8</v>
      </c>
      <c r="L10" s="13">
        <v>1122954</v>
      </c>
      <c r="M10" s="24">
        <f t="shared" si="2"/>
        <v>6.3</v>
      </c>
    </row>
    <row r="11" spans="1:13" s="4" customFormat="1" ht="16.5" customHeight="1" x14ac:dyDescent="0.15">
      <c r="A11" s="10"/>
      <c r="B11" s="11" t="s">
        <v>12</v>
      </c>
      <c r="C11" s="12"/>
      <c r="D11" s="13">
        <v>78933</v>
      </c>
      <c r="E11" s="24">
        <v>0.5</v>
      </c>
      <c r="F11" s="13">
        <v>35039</v>
      </c>
      <c r="G11" s="24">
        <f t="shared" si="0"/>
        <v>0.2</v>
      </c>
      <c r="H11" s="13">
        <v>27490</v>
      </c>
      <c r="I11" s="24">
        <f>ROUND(H11/H$6*100,1)</f>
        <v>0.2</v>
      </c>
      <c r="J11" s="13">
        <v>24596</v>
      </c>
      <c r="K11" s="24">
        <f t="shared" si="3"/>
        <v>0.1</v>
      </c>
      <c r="L11" s="13">
        <v>25017</v>
      </c>
      <c r="M11" s="24">
        <f t="shared" si="2"/>
        <v>0.1</v>
      </c>
    </row>
    <row r="12" spans="1:13" s="4" customFormat="1" ht="16.5" customHeight="1" x14ac:dyDescent="0.15">
      <c r="A12" s="10"/>
      <c r="B12" s="11" t="s">
        <v>13</v>
      </c>
      <c r="C12" s="12"/>
      <c r="D12" s="13">
        <v>68341</v>
      </c>
      <c r="E12" s="24">
        <v>0.4</v>
      </c>
      <c r="F12" s="13">
        <v>88020</v>
      </c>
      <c r="G12" s="24">
        <f t="shared" si="0"/>
        <v>0.6</v>
      </c>
      <c r="H12" s="13">
        <v>51310</v>
      </c>
      <c r="I12" s="24">
        <f>ROUND(H12/H$6*100,1)</f>
        <v>0.3</v>
      </c>
      <c r="J12" s="13">
        <v>54328</v>
      </c>
      <c r="K12" s="24">
        <f t="shared" si="3"/>
        <v>0.3</v>
      </c>
      <c r="L12" s="13">
        <v>81980</v>
      </c>
      <c r="M12" s="24">
        <f t="shared" si="2"/>
        <v>0.5</v>
      </c>
    </row>
    <row r="13" spans="1:13" s="4" customFormat="1" ht="16.5" customHeight="1" x14ac:dyDescent="0.15">
      <c r="A13" s="10"/>
      <c r="B13" s="11" t="s">
        <v>14</v>
      </c>
      <c r="C13" s="12"/>
      <c r="D13" s="13">
        <v>132388</v>
      </c>
      <c r="E13" s="24">
        <v>0.9</v>
      </c>
      <c r="F13" s="13">
        <v>157738</v>
      </c>
      <c r="G13" s="24">
        <f t="shared" si="0"/>
        <v>1</v>
      </c>
      <c r="H13" s="13">
        <v>115709</v>
      </c>
      <c r="I13" s="24">
        <f>ROUND(H13/H$6*100,1)-0.1</f>
        <v>0.6</v>
      </c>
      <c r="J13" s="13">
        <v>184257</v>
      </c>
      <c r="K13" s="24">
        <f>ROUND(J13/J$6*100,1)</f>
        <v>1.1000000000000001</v>
      </c>
      <c r="L13" s="13">
        <v>244592</v>
      </c>
      <c r="M13" s="24">
        <f>ROUND(L13/L$6*100,1)</f>
        <v>1.4</v>
      </c>
    </row>
    <row r="14" spans="1:13" s="4" customFormat="1" ht="16.5" customHeight="1" x14ac:dyDescent="0.15">
      <c r="A14" s="10"/>
      <c r="B14" s="11" t="s">
        <v>15</v>
      </c>
      <c r="C14" s="12"/>
      <c r="D14" s="13">
        <v>1630565</v>
      </c>
      <c r="E14" s="24">
        <v>10.6</v>
      </c>
      <c r="F14" s="13">
        <v>1648207</v>
      </c>
      <c r="G14" s="24">
        <f t="shared" si="0"/>
        <v>10.3</v>
      </c>
      <c r="H14" s="13">
        <v>2323456</v>
      </c>
      <c r="I14" s="24">
        <f>ROUND(H14/H$6*100,1)</f>
        <v>13.1</v>
      </c>
      <c r="J14" s="13">
        <v>2258705</v>
      </c>
      <c r="K14" s="24">
        <f t="shared" ref="K14:K15" si="4">ROUND(J14/J$6*100,1)</f>
        <v>13.5</v>
      </c>
      <c r="L14" s="13">
        <v>2858779</v>
      </c>
      <c r="M14" s="24">
        <f t="shared" si="2"/>
        <v>16.100000000000001</v>
      </c>
    </row>
    <row r="15" spans="1:13" s="4" customFormat="1" ht="16.5" customHeight="1" x14ac:dyDescent="0.15">
      <c r="A15" s="10"/>
      <c r="B15" s="11" t="s">
        <v>16</v>
      </c>
      <c r="C15" s="12"/>
      <c r="D15" s="13">
        <v>565540</v>
      </c>
      <c r="E15" s="24">
        <v>3.7</v>
      </c>
      <c r="F15" s="13">
        <v>1059719</v>
      </c>
      <c r="G15" s="24">
        <f t="shared" si="0"/>
        <v>6.6</v>
      </c>
      <c r="H15" s="13">
        <v>1027700</v>
      </c>
      <c r="I15" s="24">
        <f>ROUND(H15/H$6*100,1)</f>
        <v>5.8</v>
      </c>
      <c r="J15" s="13">
        <v>633915</v>
      </c>
      <c r="K15" s="24">
        <f t="shared" si="4"/>
        <v>3.8</v>
      </c>
      <c r="L15" s="13">
        <v>573459</v>
      </c>
      <c r="M15" s="24">
        <f t="shared" si="2"/>
        <v>3.2</v>
      </c>
    </row>
    <row r="16" spans="1:13" s="4" customFormat="1" ht="16.5" customHeight="1" x14ac:dyDescent="0.15">
      <c r="A16" s="10"/>
      <c r="B16" s="11" t="s">
        <v>17</v>
      </c>
      <c r="C16" s="12"/>
      <c r="D16" s="13">
        <v>2156398</v>
      </c>
      <c r="E16" s="24">
        <v>14</v>
      </c>
      <c r="F16" s="13">
        <v>2183126</v>
      </c>
      <c r="G16" s="24">
        <f t="shared" si="0"/>
        <v>13.6</v>
      </c>
      <c r="H16" s="13">
        <v>2410172</v>
      </c>
      <c r="I16" s="24">
        <f>ROUND(H16/H$6*100,1)</f>
        <v>13.6</v>
      </c>
      <c r="J16" s="13">
        <v>1621058</v>
      </c>
      <c r="K16" s="24">
        <f>ROUND(J16/J$6*100,1)-0.1</f>
        <v>9.6</v>
      </c>
      <c r="L16" s="13">
        <v>2125151</v>
      </c>
      <c r="M16" s="24">
        <f>ROUND(L16/L$6*100,1)</f>
        <v>11.9</v>
      </c>
    </row>
    <row r="17" spans="1:15" s="26" customFormat="1" ht="16.5" customHeight="1" x14ac:dyDescent="0.15">
      <c r="A17" s="10"/>
      <c r="B17" s="11" t="s">
        <v>18</v>
      </c>
      <c r="C17" s="12"/>
      <c r="D17" s="14" t="s">
        <v>19</v>
      </c>
      <c r="E17" s="25" t="s">
        <v>19</v>
      </c>
      <c r="F17" s="14" t="s">
        <v>19</v>
      </c>
      <c r="G17" s="25" t="s">
        <v>19</v>
      </c>
      <c r="H17" s="14" t="s">
        <v>19</v>
      </c>
      <c r="I17" s="25" t="s">
        <v>19</v>
      </c>
      <c r="J17" s="14" t="s">
        <v>20</v>
      </c>
      <c r="K17" s="25" t="s">
        <v>20</v>
      </c>
      <c r="L17" s="14" t="s">
        <v>20</v>
      </c>
      <c r="M17" s="25" t="s">
        <v>20</v>
      </c>
      <c r="O17" s="4"/>
    </row>
    <row r="18" spans="1:15" s="4" customFormat="1" ht="16.5" customHeight="1" x14ac:dyDescent="0.15">
      <c r="A18" s="10"/>
      <c r="B18" s="11" t="s">
        <v>21</v>
      </c>
      <c r="C18" s="12"/>
      <c r="D18" s="13">
        <v>1755623</v>
      </c>
      <c r="E18" s="24">
        <v>11.4</v>
      </c>
      <c r="F18" s="13">
        <v>1704083</v>
      </c>
      <c r="G18" s="24">
        <f>ROUND(F18/F$6*100,1)</f>
        <v>10.7</v>
      </c>
      <c r="H18" s="13">
        <v>1733367</v>
      </c>
      <c r="I18" s="24">
        <f>ROUND(H18/H$6*100,1)-0.1</f>
        <v>9.7000000000000011</v>
      </c>
      <c r="J18" s="13">
        <v>1740034</v>
      </c>
      <c r="K18" s="24">
        <f>ROUND(J18/J$6*100,1)</f>
        <v>10.4</v>
      </c>
      <c r="L18" s="13">
        <v>1727734</v>
      </c>
      <c r="M18" s="24">
        <f>ROUND(L18/L$6*100,1)</f>
        <v>9.6999999999999993</v>
      </c>
    </row>
    <row r="19" spans="1:15" s="4" customFormat="1" ht="16.5" customHeight="1" x14ac:dyDescent="0.15">
      <c r="A19" s="10"/>
      <c r="B19" s="11" t="s">
        <v>22</v>
      </c>
      <c r="C19" s="12"/>
      <c r="D19" s="14" t="s">
        <v>19</v>
      </c>
      <c r="E19" s="25" t="s">
        <v>19</v>
      </c>
      <c r="F19" s="14" t="s">
        <v>19</v>
      </c>
      <c r="G19" s="25" t="s">
        <v>19</v>
      </c>
      <c r="H19" s="14" t="s">
        <v>19</v>
      </c>
      <c r="I19" s="27" t="s">
        <v>19</v>
      </c>
      <c r="J19" s="14" t="s">
        <v>20</v>
      </c>
      <c r="K19" s="27" t="s">
        <v>20</v>
      </c>
      <c r="L19" s="14" t="s">
        <v>20</v>
      </c>
      <c r="M19" s="27" t="s">
        <v>20</v>
      </c>
    </row>
    <row r="20" spans="1:15" s="4" customFormat="1" ht="16.5" customHeight="1" x14ac:dyDescent="0.15">
      <c r="A20" s="5"/>
      <c r="B20" s="15" t="s">
        <v>23</v>
      </c>
      <c r="C20" s="16"/>
      <c r="D20" s="17" t="s">
        <v>19</v>
      </c>
      <c r="E20" s="28" t="s">
        <v>19</v>
      </c>
      <c r="F20" s="17" t="s">
        <v>19</v>
      </c>
      <c r="G20" s="28" t="s">
        <v>19</v>
      </c>
      <c r="H20" s="17" t="s">
        <v>19</v>
      </c>
      <c r="I20" s="28" t="s">
        <v>19</v>
      </c>
      <c r="J20" s="17" t="s">
        <v>20</v>
      </c>
      <c r="K20" s="28" t="s">
        <v>20</v>
      </c>
      <c r="L20" s="17" t="s">
        <v>20</v>
      </c>
      <c r="M20" s="28" t="s">
        <v>20</v>
      </c>
    </row>
    <row r="21" spans="1:15" s="4" customFormat="1" ht="12" customHeight="1" x14ac:dyDescent="0.15">
      <c r="A21" s="29" t="s">
        <v>24</v>
      </c>
      <c r="B21" s="29"/>
    </row>
    <row r="22" spans="1:15" s="31" customFormat="1" ht="9.75" x14ac:dyDescent="0.15">
      <c r="A22" s="30" t="s">
        <v>25</v>
      </c>
      <c r="B22" s="30"/>
    </row>
    <row r="23" spans="1:15" x14ac:dyDescent="0.15">
      <c r="A23" s="3"/>
      <c r="B23" s="3"/>
    </row>
    <row r="24" spans="1:15" x14ac:dyDescent="0.15">
      <c r="A24" s="3"/>
      <c r="B24" s="3"/>
    </row>
    <row r="25" spans="1:15" x14ac:dyDescent="0.15">
      <c r="A25" s="3"/>
      <c r="B25" s="3"/>
    </row>
    <row r="26" spans="1:15" x14ac:dyDescent="0.15">
      <c r="A26" s="3"/>
      <c r="B26" s="3"/>
    </row>
    <row r="27" spans="1:15" x14ac:dyDescent="0.15">
      <c r="A27" s="3"/>
      <c r="B27" s="3"/>
    </row>
    <row r="28" spans="1:15" x14ac:dyDescent="0.15">
      <c r="A28" s="3"/>
      <c r="B28" s="3"/>
    </row>
    <row r="29" spans="1:15" x14ac:dyDescent="0.15">
      <c r="A29" s="3"/>
      <c r="B29" s="3"/>
    </row>
    <row r="30" spans="1:15" x14ac:dyDescent="0.15">
      <c r="A30" s="3"/>
      <c r="B30" s="3"/>
    </row>
    <row r="31" spans="1:15" x14ac:dyDescent="0.15">
      <c r="A31" s="3"/>
      <c r="B31" s="3"/>
    </row>
    <row r="32" spans="1:15" x14ac:dyDescent="0.15">
      <c r="A32" s="3"/>
      <c r="B32" s="3"/>
    </row>
    <row r="37" spans="91:91" x14ac:dyDescent="0.15">
      <c r="CM37" s="33"/>
    </row>
    <row r="41" spans="91:91" ht="14.25" customHeight="1" x14ac:dyDescent="0.15"/>
    <row r="42" spans="91:91" ht="14.2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  <row r="333" ht="18.75" customHeight="1" x14ac:dyDescent="0.15"/>
    <row r="334" ht="18.75" customHeight="1" x14ac:dyDescent="0.15"/>
    <row r="335" ht="18.75" customHeight="1" x14ac:dyDescent="0.15"/>
    <row r="336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  <row r="367" ht="18.75" customHeight="1" x14ac:dyDescent="0.15"/>
    <row r="368" ht="18.75" customHeight="1" x14ac:dyDescent="0.15"/>
    <row r="369" ht="18.75" customHeight="1" x14ac:dyDescent="0.15"/>
    <row r="370" ht="18.75" customHeight="1" x14ac:dyDescent="0.15"/>
    <row r="371" ht="18.75" customHeight="1" x14ac:dyDescent="0.15"/>
    <row r="372" ht="18.75" customHeight="1" x14ac:dyDescent="0.15"/>
    <row r="373" ht="18.75" customHeight="1" x14ac:dyDescent="0.15"/>
    <row r="374" ht="18.75" customHeight="1" x14ac:dyDescent="0.15"/>
    <row r="375" ht="18.75" customHeight="1" x14ac:dyDescent="0.15"/>
    <row r="376" ht="18.75" customHeight="1" x14ac:dyDescent="0.15"/>
    <row r="377" ht="18.75" customHeight="1" x14ac:dyDescent="0.15"/>
    <row r="378" ht="18.75" customHeight="1" x14ac:dyDescent="0.15"/>
    <row r="379" ht="18.75" customHeight="1" x14ac:dyDescent="0.15"/>
    <row r="380" ht="18.75" customHeight="1" x14ac:dyDescent="0.15"/>
    <row r="381" ht="18.75" customHeight="1" x14ac:dyDescent="0.15"/>
    <row r="382" ht="18.75" customHeight="1" x14ac:dyDescent="0.15"/>
    <row r="383" ht="18.75" customHeight="1" x14ac:dyDescent="0.15"/>
    <row r="384" ht="18.75" customHeight="1" x14ac:dyDescent="0.15"/>
    <row r="385" ht="18.75" customHeight="1" x14ac:dyDescent="0.15"/>
    <row r="386" ht="18.75" customHeight="1" x14ac:dyDescent="0.15"/>
    <row r="387" ht="18.75" customHeight="1" x14ac:dyDescent="0.15"/>
    <row r="388" ht="18.75" customHeight="1" x14ac:dyDescent="0.15"/>
    <row r="389" ht="18.75" customHeight="1" x14ac:dyDescent="0.15"/>
    <row r="390" ht="18.75" customHeight="1" x14ac:dyDescent="0.15"/>
    <row r="391" ht="18.75" customHeight="1" x14ac:dyDescent="0.15"/>
    <row r="392" ht="18.75" customHeight="1" x14ac:dyDescent="0.15"/>
    <row r="393" ht="18.75" customHeight="1" x14ac:dyDescent="0.15"/>
    <row r="394" ht="18.75" customHeight="1" x14ac:dyDescent="0.15"/>
    <row r="395" ht="18.75" customHeight="1" x14ac:dyDescent="0.15"/>
    <row r="396" ht="18.75" customHeight="1" x14ac:dyDescent="0.15"/>
    <row r="397" ht="18.75" customHeight="1" x14ac:dyDescent="0.15"/>
    <row r="398" ht="18.75" customHeight="1" x14ac:dyDescent="0.15"/>
    <row r="399" ht="18.75" customHeight="1" x14ac:dyDescent="0.15"/>
    <row r="400" ht="18.75" customHeight="1" x14ac:dyDescent="0.15"/>
    <row r="401" ht="18.75" customHeight="1" x14ac:dyDescent="0.15"/>
    <row r="402" ht="18.75" customHeight="1" x14ac:dyDescent="0.15"/>
    <row r="403" ht="18.75" customHeight="1" x14ac:dyDescent="0.15"/>
    <row r="404" ht="18.75" customHeight="1" x14ac:dyDescent="0.15"/>
    <row r="405" ht="18.75" customHeight="1" x14ac:dyDescent="0.15"/>
    <row r="406" ht="18.75" customHeight="1" x14ac:dyDescent="0.15"/>
    <row r="407" ht="18.75" customHeight="1" x14ac:dyDescent="0.15"/>
    <row r="408" ht="18.75" customHeight="1" x14ac:dyDescent="0.15"/>
    <row r="409" ht="18.75" customHeight="1" x14ac:dyDescent="0.15"/>
    <row r="410" ht="18.75" customHeight="1" x14ac:dyDescent="0.15"/>
    <row r="411" ht="18.75" customHeight="1" x14ac:dyDescent="0.15"/>
    <row r="412" ht="18.75" customHeight="1" x14ac:dyDescent="0.15"/>
    <row r="413" ht="18.75" customHeight="1" x14ac:dyDescent="0.15"/>
    <row r="414" ht="18.75" customHeight="1" x14ac:dyDescent="0.15"/>
    <row r="415" ht="18.75" customHeight="1" x14ac:dyDescent="0.15"/>
    <row r="416" ht="18.75" customHeight="1" x14ac:dyDescent="0.15"/>
    <row r="417" ht="18.75" customHeight="1" x14ac:dyDescent="0.15"/>
    <row r="418" ht="18.75" customHeight="1" x14ac:dyDescent="0.15"/>
    <row r="419" ht="18.75" customHeight="1" x14ac:dyDescent="0.15"/>
    <row r="420" ht="18.75" customHeight="1" x14ac:dyDescent="0.15"/>
    <row r="421" ht="18.75" customHeight="1" x14ac:dyDescent="0.15"/>
    <row r="422" ht="18.75" customHeight="1" x14ac:dyDescent="0.15"/>
    <row r="423" ht="18.75" customHeight="1" x14ac:dyDescent="0.15"/>
    <row r="424" ht="18.75" customHeight="1" x14ac:dyDescent="0.15"/>
    <row r="425" ht="18.75" customHeight="1" x14ac:dyDescent="0.15"/>
    <row r="426" ht="18.75" customHeight="1" x14ac:dyDescent="0.15"/>
    <row r="427" ht="18.75" customHeight="1" x14ac:dyDescent="0.15"/>
    <row r="428" ht="18.75" customHeight="1" x14ac:dyDescent="0.15"/>
    <row r="429" ht="18.75" customHeight="1" x14ac:dyDescent="0.15"/>
    <row r="430" ht="18.75" customHeight="1" x14ac:dyDescent="0.15"/>
    <row r="431" ht="18.75" customHeight="1" x14ac:dyDescent="0.15"/>
    <row r="432" ht="18.75" customHeight="1" x14ac:dyDescent="0.15"/>
    <row r="433" ht="18.75" customHeight="1" x14ac:dyDescent="0.15"/>
    <row r="434" ht="18.75" customHeight="1" x14ac:dyDescent="0.15"/>
    <row r="435" ht="18.75" customHeight="1" x14ac:dyDescent="0.15"/>
    <row r="436" ht="18.75" customHeight="1" x14ac:dyDescent="0.15"/>
    <row r="437" ht="18.75" customHeight="1" x14ac:dyDescent="0.15"/>
    <row r="438" ht="18.75" customHeight="1" x14ac:dyDescent="0.15"/>
    <row r="439" ht="18.75" customHeight="1" x14ac:dyDescent="0.15"/>
    <row r="440" ht="18.75" customHeight="1" x14ac:dyDescent="0.15"/>
    <row r="441" ht="18.75" customHeight="1" x14ac:dyDescent="0.15"/>
    <row r="442" ht="18.75" customHeight="1" x14ac:dyDescent="0.15"/>
    <row r="443" ht="18.75" customHeight="1" x14ac:dyDescent="0.15"/>
    <row r="444" ht="18.75" customHeight="1" x14ac:dyDescent="0.15"/>
    <row r="445" ht="18.75" customHeight="1" x14ac:dyDescent="0.15"/>
    <row r="446" ht="18.75" customHeight="1" x14ac:dyDescent="0.15"/>
    <row r="447" ht="18.75" customHeight="1" x14ac:dyDescent="0.15"/>
    <row r="448" ht="18.75" customHeight="1" x14ac:dyDescent="0.15"/>
    <row r="449" ht="18.75" customHeight="1" x14ac:dyDescent="0.15"/>
    <row r="450" ht="18.75" customHeight="1" x14ac:dyDescent="0.15"/>
    <row r="451" ht="18.75" customHeight="1" x14ac:dyDescent="0.15"/>
    <row r="452" ht="18.75" customHeight="1" x14ac:dyDescent="0.15"/>
    <row r="453" ht="18.75" customHeight="1" x14ac:dyDescent="0.15"/>
    <row r="454" ht="18.75" customHeight="1" x14ac:dyDescent="0.15"/>
    <row r="455" ht="18.75" customHeight="1" x14ac:dyDescent="0.15"/>
    <row r="456" ht="18.75" customHeight="1" x14ac:dyDescent="0.15"/>
    <row r="457" ht="18.75" customHeight="1" x14ac:dyDescent="0.15"/>
    <row r="458" ht="18.75" customHeight="1" x14ac:dyDescent="0.15"/>
    <row r="459" ht="18.75" customHeight="1" x14ac:dyDescent="0.15"/>
    <row r="460" ht="18.75" customHeight="1" x14ac:dyDescent="0.15"/>
    <row r="461" ht="18.75" customHeight="1" x14ac:dyDescent="0.15"/>
    <row r="462" ht="18.75" customHeight="1" x14ac:dyDescent="0.15"/>
    <row r="463" ht="18.75" customHeight="1" x14ac:dyDescent="0.15"/>
    <row r="464" ht="18.75" customHeight="1" x14ac:dyDescent="0.15"/>
    <row r="465" ht="18.75" customHeight="1" x14ac:dyDescent="0.15"/>
    <row r="466" ht="18.75" customHeight="1" x14ac:dyDescent="0.15"/>
    <row r="467" ht="18.75" customHeight="1" x14ac:dyDescent="0.15"/>
    <row r="468" ht="18.75" customHeight="1" x14ac:dyDescent="0.15"/>
    <row r="469" ht="18.75" customHeight="1" x14ac:dyDescent="0.15"/>
    <row r="470" ht="18.75" customHeight="1" x14ac:dyDescent="0.15"/>
    <row r="471" ht="18.75" customHeight="1" x14ac:dyDescent="0.15"/>
    <row r="472" ht="18.75" customHeight="1" x14ac:dyDescent="0.15"/>
    <row r="473" ht="18.75" customHeight="1" x14ac:dyDescent="0.15"/>
    <row r="474" ht="18.75" customHeight="1" x14ac:dyDescent="0.15"/>
    <row r="475" ht="18.75" customHeight="1" x14ac:dyDescent="0.15"/>
    <row r="476" ht="18.75" customHeight="1" x14ac:dyDescent="0.15"/>
    <row r="477" ht="18.75" customHeight="1" x14ac:dyDescent="0.15"/>
    <row r="478" ht="18.75" customHeight="1" x14ac:dyDescent="0.15"/>
    <row r="479" ht="18.75" customHeight="1" x14ac:dyDescent="0.15"/>
    <row r="480" ht="18.75" customHeight="1" x14ac:dyDescent="0.15"/>
    <row r="481" ht="18.75" customHeight="1" x14ac:dyDescent="0.15"/>
    <row r="482" ht="18.75" customHeight="1" x14ac:dyDescent="0.15"/>
    <row r="483" ht="18.75" customHeight="1" x14ac:dyDescent="0.15"/>
    <row r="484" ht="18.75" customHeight="1" x14ac:dyDescent="0.15"/>
    <row r="485" ht="18.75" customHeight="1" x14ac:dyDescent="0.15"/>
    <row r="486" ht="18.75" customHeight="1" x14ac:dyDescent="0.15"/>
    <row r="487" ht="18.75" customHeight="1" x14ac:dyDescent="0.15"/>
    <row r="488" ht="18.75" customHeight="1" x14ac:dyDescent="0.15"/>
    <row r="489" ht="18.75" customHeight="1" x14ac:dyDescent="0.15"/>
    <row r="490" ht="18.75" customHeight="1" x14ac:dyDescent="0.15"/>
    <row r="491" ht="18.75" customHeight="1" x14ac:dyDescent="0.15"/>
    <row r="492" ht="18.75" customHeight="1" x14ac:dyDescent="0.15"/>
    <row r="493" ht="18.75" customHeight="1" x14ac:dyDescent="0.15"/>
    <row r="494" ht="18.75" customHeight="1" x14ac:dyDescent="0.15"/>
    <row r="495" ht="18.75" customHeight="1" x14ac:dyDescent="0.15"/>
    <row r="496" ht="18.75" customHeight="1" x14ac:dyDescent="0.15"/>
    <row r="497" ht="18.75" customHeight="1" x14ac:dyDescent="0.15"/>
    <row r="498" ht="18.75" customHeight="1" x14ac:dyDescent="0.15"/>
    <row r="499" ht="18.75" customHeight="1" x14ac:dyDescent="0.15"/>
    <row r="500" ht="18.75" customHeight="1" x14ac:dyDescent="0.15"/>
    <row r="501" ht="18.75" customHeight="1" x14ac:dyDescent="0.15"/>
    <row r="502" ht="18.75" customHeight="1" x14ac:dyDescent="0.15"/>
    <row r="503" ht="18.75" customHeight="1" x14ac:dyDescent="0.15"/>
    <row r="504" ht="18.75" customHeight="1" x14ac:dyDescent="0.15"/>
    <row r="505" ht="18.75" customHeight="1" x14ac:dyDescent="0.15"/>
    <row r="506" ht="18.75" customHeight="1" x14ac:dyDescent="0.15"/>
    <row r="507" ht="18.75" customHeight="1" x14ac:dyDescent="0.15"/>
    <row r="508" ht="18.75" customHeight="1" x14ac:dyDescent="0.15"/>
    <row r="509" ht="18.75" customHeight="1" x14ac:dyDescent="0.15"/>
    <row r="510" ht="18.75" customHeight="1" x14ac:dyDescent="0.15"/>
    <row r="511" ht="18.75" customHeight="1" x14ac:dyDescent="0.15"/>
    <row r="512" ht="18.75" customHeight="1" x14ac:dyDescent="0.15"/>
  </sheetData>
  <mergeCells count="6">
    <mergeCell ref="L4:M4"/>
    <mergeCell ref="A4:C5"/>
    <mergeCell ref="D4:E4"/>
    <mergeCell ref="F4:G4"/>
    <mergeCell ref="H4:I4"/>
    <mergeCell ref="J4:K4"/>
  </mergeCells>
  <phoneticPr fontId="2"/>
  <pageMargins left="0.59055118110236227" right="0.59055118110236227" top="0.39370078740157483" bottom="0.59055118110236227" header="0.51181102362204722" footer="0.19685039370078741"/>
  <pageSetup paperSize="11" firstPageNumber="16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160-161</vt:lpstr>
      <vt:lpstr>'160-161'!Print_Area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2018-05-21T01:10:03Z</dcterms:created>
  <dcterms:modified xsi:type="dcterms:W3CDTF">2018-05-21T01:10:05Z</dcterms:modified>
</cp:coreProperties>
</file>