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32-3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J14" i="1"/>
  <c r="I14" i="1"/>
  <c r="H14" i="1" s="1"/>
  <c r="G14" i="1"/>
  <c r="F14" i="1"/>
  <c r="E14" i="1"/>
  <c r="H13" i="1"/>
  <c r="E13" i="1"/>
  <c r="H12" i="1"/>
  <c r="E12" i="1"/>
  <c r="H11" i="1"/>
  <c r="E11" i="1"/>
  <c r="J10" i="1"/>
  <c r="I10" i="1"/>
  <c r="H10" i="1" s="1"/>
  <c r="G10" i="1"/>
  <c r="E10" i="1" s="1"/>
  <c r="F10" i="1"/>
  <c r="H9" i="1"/>
  <c r="E9" i="1"/>
  <c r="H8" i="1"/>
  <c r="E8" i="1"/>
  <c r="J7" i="1"/>
  <c r="I7" i="1"/>
  <c r="I6" i="1" s="1"/>
  <c r="G7" i="1"/>
  <c r="G6" i="1" s="1"/>
  <c r="F7" i="1"/>
  <c r="H7" i="1" l="1"/>
  <c r="E7" i="1"/>
  <c r="J6" i="1"/>
  <c r="H6" i="1" s="1"/>
  <c r="F6" i="1"/>
  <c r="E6" i="1" s="1"/>
  <c r="K28" i="1" s="1"/>
  <c r="K23" i="1" l="1"/>
  <c r="K13" i="1"/>
  <c r="K15" i="1"/>
  <c r="K7" i="1"/>
  <c r="K24" i="1"/>
  <c r="L6" i="1"/>
  <c r="L9" i="1"/>
  <c r="L11" i="1"/>
  <c r="L8" i="1"/>
  <c r="L13" i="1"/>
  <c r="L12" i="1"/>
  <c r="L20" i="1"/>
  <c r="L28" i="1"/>
  <c r="L14" i="1"/>
  <c r="L15" i="1"/>
  <c r="L23" i="1"/>
  <c r="L26" i="1"/>
  <c r="L29" i="1"/>
  <c r="L22" i="1"/>
  <c r="L7" i="1"/>
  <c r="L17" i="1"/>
  <c r="L25" i="1"/>
  <c r="L21" i="1"/>
  <c r="L16" i="1"/>
  <c r="L24" i="1"/>
  <c r="L19" i="1"/>
  <c r="L27" i="1"/>
  <c r="L10" i="1"/>
  <c r="L18" i="1"/>
  <c r="K11" i="1"/>
  <c r="K20" i="1"/>
  <c r="K29" i="1"/>
  <c r="K21" i="1"/>
  <c r="K26" i="1"/>
  <c r="K6" i="1"/>
  <c r="K9" i="1"/>
  <c r="K8" i="1"/>
  <c r="K16" i="1"/>
  <c r="K27" i="1"/>
  <c r="K19" i="1"/>
  <c r="K10" i="1"/>
  <c r="K14" i="1"/>
  <c r="K22" i="1"/>
  <c r="K25" i="1"/>
  <c r="K17" i="1"/>
  <c r="K12" i="1"/>
  <c r="K18" i="1"/>
</calcChain>
</file>

<file path=xl/sharedStrings.xml><?xml version="1.0" encoding="utf-8"?>
<sst xmlns="http://schemas.openxmlformats.org/spreadsheetml/2006/main" count="42" uniqueCount="38">
  <si>
    <t>（７）産業（大分類）、男女別15歳以上就業者数</t>
    <rPh sb="3" eb="5">
      <t>サンギョウ</t>
    </rPh>
    <rPh sb="6" eb="9">
      <t>ダイブンルイ</t>
    </rPh>
    <rPh sb="11" eb="13">
      <t>ダンジョ</t>
    </rPh>
    <rPh sb="13" eb="14">
      <t>ベツ</t>
    </rPh>
    <rPh sb="16" eb="19">
      <t>サイイジョウ</t>
    </rPh>
    <rPh sb="19" eb="22">
      <t>シュウギョウシャ</t>
    </rPh>
    <rPh sb="22" eb="23">
      <t>スウ</t>
    </rPh>
    <phoneticPr fontId="4"/>
  </si>
  <si>
    <t>各年10月1日現在　単位：人、％</t>
    <rPh sb="10" eb="12">
      <t>タンイ</t>
    </rPh>
    <rPh sb="13" eb="14">
      <t>ニン</t>
    </rPh>
    <phoneticPr fontId="4"/>
  </si>
  <si>
    <t>産　　業</t>
    <rPh sb="0" eb="1">
      <t>サン</t>
    </rPh>
    <rPh sb="3" eb="4">
      <t>ギョウ</t>
    </rPh>
    <phoneticPr fontId="4"/>
  </si>
  <si>
    <t>平成22年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</si>
  <si>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</si>
  <si>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構成比</t>
    <rPh sb="0" eb="3">
      <t>コウセイヒ</t>
    </rPh>
    <phoneticPr fontId="4"/>
  </si>
  <si>
    <t>総　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</si>
  <si>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</si>
  <si>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</si>
  <si>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
22年</t>
    <rPh sb="0" eb="2">
      <t>ヘイセイ</t>
    </rPh>
    <rPh sb="5" eb="6">
      <t>ネン</t>
    </rPh>
    <phoneticPr fontId="4"/>
  </si>
  <si>
    <t>27年</t>
    <rPh sb="2" eb="3">
      <t>ネン</t>
    </rPh>
    <phoneticPr fontId="4"/>
  </si>
  <si>
    <t>総　　数</t>
  </si>
  <si>
    <t>第１次産業</t>
    <rPh sb="0" eb="1">
      <t>ダイ</t>
    </rPh>
    <rPh sb="2" eb="3">
      <t>ジ</t>
    </rPh>
    <rPh sb="3" eb="4">
      <t>サン</t>
    </rPh>
    <rPh sb="4" eb="5">
      <t>ギョウ</t>
    </rPh>
    <phoneticPr fontId="4"/>
  </si>
  <si>
    <t>農業,林業</t>
    <rPh sb="0" eb="1">
      <t>ノウ</t>
    </rPh>
    <rPh sb="1" eb="2">
      <t>ギョウ</t>
    </rPh>
    <rPh sb="3" eb="5">
      <t>リンギョウ</t>
    </rPh>
    <phoneticPr fontId="4"/>
  </si>
  <si>
    <t>－</t>
    <phoneticPr fontId="4"/>
  </si>
  <si>
    <t>漁業</t>
    <rPh sb="0" eb="1">
      <t>リョウ</t>
    </rPh>
    <rPh sb="1" eb="2">
      <t>ギョウ</t>
    </rPh>
    <phoneticPr fontId="4"/>
  </si>
  <si>
    <t>　－</t>
    <phoneticPr fontId="4"/>
  </si>
  <si>
    <t>第２次産業</t>
    <rPh sb="0" eb="1">
      <t>ダイ</t>
    </rPh>
    <rPh sb="2" eb="3">
      <t>ジ</t>
    </rPh>
    <rPh sb="3" eb="4">
      <t>サン</t>
    </rPh>
    <rPh sb="4" eb="5">
      <t>ギョウ</t>
    </rPh>
    <phoneticPr fontId="4"/>
  </si>
  <si>
    <t>鉱業,採石業,
砂利採取業</t>
    <rPh sb="0" eb="1">
      <t>コウ</t>
    </rPh>
    <rPh sb="1" eb="2">
      <t>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4"/>
  </si>
  <si>
    <t>建設業</t>
    <rPh sb="0" eb="1">
      <t>ダテ</t>
    </rPh>
    <rPh sb="1" eb="2">
      <t>セツ</t>
    </rPh>
    <rPh sb="2" eb="3">
      <t>ギョウ</t>
    </rPh>
    <phoneticPr fontId="4"/>
  </si>
  <si>
    <t>製造業</t>
    <rPh sb="0" eb="1">
      <t>セイ</t>
    </rPh>
    <rPh sb="1" eb="2">
      <t>ヅクリ</t>
    </rPh>
    <rPh sb="2" eb="3">
      <t>ギョウ</t>
    </rPh>
    <phoneticPr fontId="4"/>
  </si>
  <si>
    <t>第３次産業</t>
    <rPh sb="0" eb="1">
      <t>ダイ</t>
    </rPh>
    <rPh sb="2" eb="3">
      <t>ジ</t>
    </rPh>
    <rPh sb="3" eb="4">
      <t>サン</t>
    </rPh>
    <rPh sb="4" eb="5">
      <t>ギョウ</t>
    </rPh>
    <phoneticPr fontId="4"/>
  </si>
  <si>
    <t>電気･ガス･熱供給
･水道業</t>
    <rPh sb="0" eb="2">
      <t>デンキ</t>
    </rPh>
    <rPh sb="6" eb="7">
      <t>ネツ</t>
    </rPh>
    <rPh sb="7" eb="9">
      <t>キョウキュウ</t>
    </rPh>
    <rPh sb="11" eb="14">
      <t>スイドウギョウ</t>
    </rPh>
    <phoneticPr fontId="4"/>
  </si>
  <si>
    <t>情報通信業</t>
    <rPh sb="0" eb="2">
      <t>ジョウホウ</t>
    </rPh>
    <rPh sb="2" eb="3">
      <t>ツウ</t>
    </rPh>
    <rPh sb="3" eb="4">
      <t>シン</t>
    </rPh>
    <rPh sb="4" eb="5">
      <t>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</si>
  <si>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</si>
  <si>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卸売業,小売業</t>
    <rPh sb="0" eb="2">
      <t>オロシウリ</t>
    </rPh>
    <rPh sb="2" eb="3">
      <t>ギョウ</t>
    </rPh>
    <rPh sb="4" eb="7">
      <t>コウリギョウ</t>
    </rPh>
    <phoneticPr fontId="4"/>
  </si>
  <si>
    <t>金融業,保険業</t>
    <rPh sb="0" eb="2">
      <t>キンユウ</t>
    </rPh>
    <rPh sb="2" eb="3">
      <t>ギョウ</t>
    </rPh>
    <rPh sb="4" eb="7">
      <t>ホケンギョウ</t>
    </rPh>
    <phoneticPr fontId="4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</si>
  <si>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</si>
  <si>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</si>
  <si>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宿泊業,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4"/>
  </si>
  <si>
    <r>
      <rPr>
        <sz val="6"/>
        <rFont val="ＭＳ Ｐ明朝"/>
        <family val="1"/>
        <charset val="128"/>
      </rPr>
      <t>生活関連サービス業,</t>
    </r>
    <r>
      <rPr>
        <sz val="8"/>
        <rFont val="ＭＳ Ｐ明朝"/>
        <family val="1"/>
        <charset val="128"/>
      </rPr>
      <t xml:space="preserve">
娯楽業</t>
    </r>
    <rPh sb="0" eb="2">
      <t>セイカツ</t>
    </rPh>
    <rPh sb="2" eb="4">
      <t>カンレン</t>
    </rPh>
    <rPh sb="8" eb="9">
      <t>ギョウ</t>
    </rPh>
    <rPh sb="11" eb="14">
      <t>ゴラクギョウ</t>
    </rPh>
    <phoneticPr fontId="4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</si>
  <si>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</si>
  <si>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医療,福祉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</si>
  <si>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7">
      <t>ジ</t>
    </rPh>
    <rPh sb="7" eb="8">
      <t>ギョウ</t>
    </rPh>
    <phoneticPr fontId="4"/>
  </si>
  <si>
    <r>
      <t>サービス業</t>
    </r>
    <r>
      <rPr>
        <sz val="6"/>
        <rFont val="ＭＳ Ｐ明朝"/>
        <family val="1"/>
        <charset val="128"/>
      </rPr>
      <t xml:space="preserve">
（他に分類されないもの）</t>
    </r>
    <rPh sb="4" eb="5">
      <t>ギョウ</t>
    </rPh>
    <rPh sb="7" eb="8">
      <t>ホカ</t>
    </rPh>
    <rPh sb="9" eb="11">
      <t>ブンルイ</t>
    </rPh>
    <phoneticPr fontId="4"/>
  </si>
  <si>
    <r>
      <t xml:space="preserve">公務
</t>
    </r>
    <r>
      <rPr>
        <sz val="5"/>
        <rFont val="ＭＳ Ｐ明朝"/>
        <family val="1"/>
        <charset val="128"/>
      </rPr>
      <t>（他に分類されるものを除く）</t>
    </r>
    <rPh sb="0" eb="2">
      <t>コウム</t>
    </rPh>
    <rPh sb="14" eb="15">
      <t>ノゾ</t>
    </rPh>
    <phoneticPr fontId="4"/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</si>
  <si>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</si>
  <si>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t>資料:国勢調査</t>
    <rPh sb="0" eb="2">
      <t>シリョウ</t>
    </rPh>
    <rPh sb="3" eb="5">
      <t>コクセイ</t>
    </rPh>
    <rPh sb="5" eb="7">
      <t>チョウサ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</si>
</sst>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5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5" fillId="0" borderId="0" xfId="1" applyFont="1" applyFill="1" applyAlignment="1">
      <alignment vertical="center"/>
    </xf>
    <xf numFmtId="0" fontId="6" fillId="0" borderId="0" xfId="2" applyNumberFormat="1" applyFont="1" applyFill="1" applyAlignment="1">
      <alignment vertical="center"/>
    </xf>
    <xf numFmtId="0" fontId="7" fillId="0" borderId="0" xfId="1" applyFont="1" applyFill="1" applyAlignment="1">
      <alignment horizontal="centerContinuous" vertical="center"/>
    </xf>
    <xf numFmtId="0" fontId="8" fillId="0" borderId="0" xfId="1" applyFont="1" applyFill="1" applyAlignment="1">
      <alignment horizontal="centerContinuous" vertical="center"/>
    </xf>
    <xf numFmtId="0" fontId="7" fillId="0" borderId="0" xfId="1" applyFont="1" applyFill="1" applyAlignment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right" vertical="center"/>
    </xf>
    <xf numFmtId="0" fontId="9" fillId="0" borderId="1" xfId="1" applyFont="1" applyFill="1" applyBorder="1" applyAlignment="1">
      <alignment horizontal="right"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horizontal="distributed"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7" xfId="1" applyFont="1" applyFill="1" applyBorder="1" applyAlignment="1">
      <alignment horizontal="distributed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 wrapText="1"/>
    </xf>
    <xf numFmtId="0" fontId="10" fillId="0" borderId="11" xfId="3" applyFont="1" applyFill="1" applyBorder="1" applyAlignment="1">
      <alignment vertical="center"/>
    </xf>
    <xf numFmtId="0" fontId="10" fillId="0" borderId="13" xfId="3" applyFont="1" applyFill="1" applyBorder="1" applyAlignment="1">
      <alignment vertical="center"/>
    </xf>
    <xf numFmtId="38" fontId="10" fillId="0" borderId="14" xfId="4" applyFont="1" applyFill="1" applyBorder="1" applyAlignment="1">
      <alignment vertical="center" shrinkToFit="1"/>
    </xf>
    <xf numFmtId="38" fontId="10" fillId="0" borderId="15" xfId="4" applyFont="1" applyFill="1" applyBorder="1" applyAlignment="1">
      <alignment vertical="center" shrinkToFit="1"/>
    </xf>
    <xf numFmtId="38" fontId="10" fillId="0" borderId="16" xfId="4" applyFont="1" applyFill="1" applyBorder="1" applyAlignment="1">
      <alignment vertical="center" shrinkToFit="1"/>
    </xf>
    <xf numFmtId="176" fontId="10" fillId="0" borderId="14" xfId="4" applyNumberFormat="1" applyFont="1" applyFill="1" applyBorder="1" applyAlignment="1">
      <alignment vertical="center" shrinkToFit="1"/>
    </xf>
    <xf numFmtId="176" fontId="10" fillId="0" borderId="16" xfId="4" applyNumberFormat="1" applyFont="1" applyFill="1" applyBorder="1" applyAlignment="1">
      <alignment vertical="center" shrinkToFit="1"/>
    </xf>
    <xf numFmtId="0" fontId="12" fillId="0" borderId="0" xfId="1" applyFont="1" applyFill="1" applyAlignment="1">
      <alignment vertical="center"/>
    </xf>
    <xf numFmtId="0" fontId="10" fillId="0" borderId="17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distributed" vertical="center"/>
    </xf>
    <xf numFmtId="0" fontId="11" fillId="0" borderId="18" xfId="1" applyFont="1" applyFill="1" applyBorder="1" applyAlignment="1">
      <alignment horizontal="distributed" vertical="center" indent="1"/>
    </xf>
    <xf numFmtId="0" fontId="7" fillId="0" borderId="17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distributed" vertical="center"/>
    </xf>
    <xf numFmtId="0" fontId="7" fillId="0" borderId="18" xfId="1" applyFont="1" applyFill="1" applyBorder="1" applyAlignment="1">
      <alignment horizontal="distributed" vertical="center" indent="1"/>
    </xf>
    <xf numFmtId="0" fontId="13" fillId="0" borderId="17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Border="1" applyAlignment="1">
      <alignment horizontal="distributed" vertical="center" wrapText="1"/>
    </xf>
    <xf numFmtId="0" fontId="9" fillId="0" borderId="0" xfId="1" applyFont="1" applyFill="1" applyBorder="1" applyAlignment="1">
      <alignment horizontal="distributed" vertical="center" wrapText="1" shrinkToFit="1"/>
    </xf>
    <xf numFmtId="0" fontId="7" fillId="0" borderId="18" xfId="1" applyFont="1" applyFill="1" applyBorder="1" applyAlignment="1">
      <alignment horizontal="distributed" vertical="center" indent="1" shrinkToFit="1"/>
    </xf>
    <xf numFmtId="0" fontId="14" fillId="0" borderId="0" xfId="1" applyFont="1" applyFill="1" applyBorder="1" applyAlignment="1">
      <alignment horizontal="distributed" vertical="center"/>
    </xf>
    <xf numFmtId="0" fontId="16" fillId="0" borderId="5" xfId="1" applyFont="1" applyFill="1" applyBorder="1" applyAlignment="1">
      <alignment vertical="center"/>
    </xf>
    <xf numFmtId="0" fontId="10" fillId="0" borderId="6" xfId="1" applyFont="1" applyFill="1" applyBorder="1" applyAlignment="1">
      <alignment horizontal="left" vertical="center"/>
    </xf>
    <xf numFmtId="0" fontId="10" fillId="0" borderId="6" xfId="1" applyFont="1" applyFill="1" applyBorder="1" applyAlignment="1">
      <alignment horizontal="distributed" vertical="center"/>
    </xf>
    <xf numFmtId="0" fontId="11" fillId="0" borderId="7" xfId="1" applyFont="1" applyFill="1" applyBorder="1" applyAlignment="1">
      <alignment horizontal="distributed" vertical="center" indent="1"/>
    </xf>
    <xf numFmtId="0" fontId="9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0" fontId="10" fillId="0" borderId="12" xfId="3" applyFont="1" applyFill="1" applyBorder="1" applyAlignment="1">
      <alignment horizontal="distributed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38" fontId="10" fillId="0" borderId="19" xfId="4" applyFont="1" applyFill="1" applyBorder="1" applyAlignment="1">
      <alignment vertical="center" shrinkToFit="1"/>
    </xf>
    <xf numFmtId="38" fontId="10" fillId="0" borderId="20" xfId="4" applyFont="1" applyFill="1" applyBorder="1" applyAlignment="1">
      <alignment vertical="center" shrinkToFit="1"/>
    </xf>
    <xf numFmtId="38" fontId="10" fillId="0" borderId="21" xfId="4" applyFont="1" applyFill="1" applyBorder="1" applyAlignment="1">
      <alignment vertical="center" shrinkToFit="1"/>
    </xf>
    <xf numFmtId="176" fontId="10" fillId="0" borderId="19" xfId="4" applyNumberFormat="1" applyFont="1" applyFill="1" applyBorder="1" applyAlignment="1">
      <alignment vertical="center" shrinkToFit="1"/>
    </xf>
    <xf numFmtId="176" fontId="10" fillId="0" borderId="21" xfId="4" applyNumberFormat="1" applyFont="1" applyFill="1" applyBorder="1" applyAlignment="1">
      <alignment vertical="center" shrinkToFit="1"/>
    </xf>
    <xf numFmtId="38" fontId="9" fillId="0" borderId="19" xfId="4" applyFont="1" applyFill="1" applyBorder="1" applyAlignment="1">
      <alignment vertical="center" shrinkToFit="1"/>
    </xf>
    <xf numFmtId="38" fontId="9" fillId="0" borderId="20" xfId="4" applyFont="1" applyFill="1" applyBorder="1" applyAlignment="1">
      <alignment vertical="center" shrinkToFit="1"/>
    </xf>
    <xf numFmtId="38" fontId="9" fillId="0" borderId="21" xfId="4" applyFont="1" applyFill="1" applyBorder="1" applyAlignment="1">
      <alignment vertical="center" shrinkToFit="1"/>
    </xf>
    <xf numFmtId="176" fontId="9" fillId="0" borderId="19" xfId="4" applyNumberFormat="1" applyFont="1" applyFill="1" applyBorder="1" applyAlignment="1">
      <alignment vertical="center" shrinkToFit="1"/>
    </xf>
    <xf numFmtId="176" fontId="9" fillId="0" borderId="21" xfId="4" applyNumberFormat="1" applyFont="1" applyFill="1" applyBorder="1" applyAlignment="1">
      <alignment vertical="center" shrinkToFit="1"/>
    </xf>
    <xf numFmtId="38" fontId="9" fillId="0" borderId="21" xfId="4" applyFont="1" applyFill="1" applyBorder="1" applyAlignment="1">
      <alignment horizontal="right" vertical="center" shrinkToFit="1"/>
    </xf>
    <xf numFmtId="38" fontId="10" fillId="0" borderId="22" xfId="4" applyFont="1" applyFill="1" applyBorder="1" applyAlignment="1">
      <alignment vertical="center" shrinkToFit="1"/>
    </xf>
    <xf numFmtId="38" fontId="10" fillId="0" borderId="23" xfId="4" applyFont="1" applyFill="1" applyBorder="1" applyAlignment="1">
      <alignment vertical="center" shrinkToFit="1"/>
    </xf>
    <xf numFmtId="38" fontId="10" fillId="0" borderId="24" xfId="4" applyFont="1" applyFill="1" applyBorder="1" applyAlignment="1">
      <alignment vertical="center" shrinkToFit="1"/>
    </xf>
    <xf numFmtId="176" fontId="10" fillId="0" borderId="22" xfId="4" applyNumberFormat="1" applyFont="1" applyFill="1" applyBorder="1" applyAlignment="1">
      <alignment vertical="center" shrinkToFit="1"/>
    </xf>
    <xf numFmtId="176" fontId="10" fillId="0" borderId="24" xfId="4" applyNumberFormat="1" applyFont="1" applyFill="1" applyBorder="1" applyAlignment="1">
      <alignment vertical="center" shrinkToFit="1"/>
    </xf>
  </cellXfs>
  <cellStyles count="5">
    <cellStyle name="桁区切り 2" xfId="4"/>
    <cellStyle name="標準" xfId="0" builtinId="0"/>
    <cellStyle name="標準 2" xfId="3"/>
    <cellStyle name="標準_0202" xfId="2"/>
    <cellStyle name="標準_02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tabSelected="1" zoomScaleNormal="100" zoomScaleSheetLayoutView="100" workbookViewId="0"/>
  </sheetViews>
  <sheetFormatPr defaultRowHeight="13.5"/>
  <cols>
    <col min="1" max="2" width="0.875" style="1" customWidth="1"/>
    <col min="3" max="3" width="13.125" style="1" customWidth="1"/>
    <col min="4" max="4" width="0.875" style="1" customWidth="1"/>
    <col min="5" max="12" width="5.5" style="1" customWidth="1"/>
    <col min="13" max="16384" width="9" style="1"/>
  </cols>
  <sheetData>
    <row r="1" spans="1:12" ht="15" customHeight="1">
      <c r="E1" s="2"/>
    </row>
    <row r="2" spans="1:12" s="5" customFormat="1" ht="21" customHeight="1">
      <c r="A2" s="3" t="s">
        <v>0</v>
      </c>
      <c r="B2" s="3"/>
      <c r="C2" s="4"/>
      <c r="D2" s="3"/>
      <c r="E2" s="3"/>
      <c r="F2" s="3"/>
      <c r="G2" s="3"/>
      <c r="H2" s="3"/>
      <c r="I2" s="3"/>
      <c r="J2" s="3"/>
      <c r="K2" s="3"/>
      <c r="L2" s="3"/>
    </row>
    <row r="3" spans="1:12" s="5" customFormat="1" ht="12" thickBot="1">
      <c r="C3" s="6"/>
      <c r="D3" s="6"/>
      <c r="E3" s="6"/>
      <c r="F3" s="6"/>
      <c r="G3" s="6"/>
      <c r="H3" s="7"/>
      <c r="I3" s="7"/>
      <c r="J3" s="7"/>
      <c r="K3" s="8"/>
      <c r="L3" s="9" t="s">
        <v>1</v>
      </c>
    </row>
    <row r="4" spans="1:12" ht="14.25" customHeight="1">
      <c r="A4" s="10"/>
      <c r="B4" s="11"/>
      <c r="C4" s="50" t="s">
        <v>2</v>
      </c>
      <c r="D4" s="12"/>
      <c r="E4" s="52" t="s">
        <v>3</v>
      </c>
      <c r="F4" s="50"/>
      <c r="G4" s="53"/>
      <c r="H4" s="52" t="s">
        <v>4</v>
      </c>
      <c r="I4" s="50"/>
      <c r="J4" s="53"/>
      <c r="K4" s="52" t="s">
        <v>5</v>
      </c>
      <c r="L4" s="53"/>
    </row>
    <row r="5" spans="1:12" ht="20.25" customHeight="1">
      <c r="A5" s="13"/>
      <c r="B5" s="14"/>
      <c r="C5" s="51"/>
      <c r="D5" s="15"/>
      <c r="E5" s="16" t="s">
        <v>6</v>
      </c>
      <c r="F5" s="17" t="s">
        <v>7</v>
      </c>
      <c r="G5" s="18" t="s">
        <v>8</v>
      </c>
      <c r="H5" s="16" t="s">
        <v>6</v>
      </c>
      <c r="I5" s="17" t="s">
        <v>7</v>
      </c>
      <c r="J5" s="18" t="s">
        <v>8</v>
      </c>
      <c r="K5" s="19" t="s">
        <v>9</v>
      </c>
      <c r="L5" s="18" t="s">
        <v>10</v>
      </c>
    </row>
    <row r="6" spans="1:12" s="27" customFormat="1" ht="15" customHeight="1">
      <c r="A6" s="20"/>
      <c r="B6" s="49" t="s">
        <v>11</v>
      </c>
      <c r="C6" s="49"/>
      <c r="D6" s="21"/>
      <c r="E6" s="22">
        <f>SUM(F6:G6)</f>
        <v>25951</v>
      </c>
      <c r="F6" s="23">
        <f>SUM(F7,F10,F14,F29)</f>
        <v>14994</v>
      </c>
      <c r="G6" s="24">
        <f>SUM(G7,G10,G14,G29)</f>
        <v>10957</v>
      </c>
      <c r="H6" s="22">
        <f>SUM(I6:J6)</f>
        <v>27192</v>
      </c>
      <c r="I6" s="23">
        <f>SUM(I7,I10,I14,I29)</f>
        <v>15436</v>
      </c>
      <c r="J6" s="24">
        <f>SUM(J7,J10,J14,J29)</f>
        <v>11756</v>
      </c>
      <c r="K6" s="25">
        <f>E6/E6*100</f>
        <v>100</v>
      </c>
      <c r="L6" s="26">
        <f>H6/H6*100</f>
        <v>100</v>
      </c>
    </row>
    <row r="7" spans="1:12" s="27" customFormat="1" ht="15" customHeight="1">
      <c r="A7" s="28"/>
      <c r="B7" s="29" t="s">
        <v>12</v>
      </c>
      <c r="C7" s="30"/>
      <c r="D7" s="31"/>
      <c r="E7" s="54">
        <f>SUM(F7:G7)</f>
        <v>273</v>
      </c>
      <c r="F7" s="55">
        <f>SUM(F8:F9)</f>
        <v>176</v>
      </c>
      <c r="G7" s="56">
        <f>SUM(G8:G9)</f>
        <v>97</v>
      </c>
      <c r="H7" s="54">
        <f>SUM(I7:J7)</f>
        <v>289</v>
      </c>
      <c r="I7" s="55">
        <f>SUM(I8:I9)</f>
        <v>196</v>
      </c>
      <c r="J7" s="56">
        <f>SUM(J8:J9)</f>
        <v>93</v>
      </c>
      <c r="K7" s="57">
        <f>E7/E6*100</f>
        <v>1.0519825825594389</v>
      </c>
      <c r="L7" s="58">
        <f>H7/H6*100</f>
        <v>1.0628125919388056</v>
      </c>
    </row>
    <row r="8" spans="1:12" ht="15" customHeight="1">
      <c r="A8" s="32"/>
      <c r="B8" s="33"/>
      <c r="C8" s="34" t="s">
        <v>13</v>
      </c>
      <c r="D8" s="35"/>
      <c r="E8" s="59">
        <f t="shared" ref="E8:E13" si="0">SUM(F8:G8)</f>
        <v>270</v>
      </c>
      <c r="F8" s="60">
        <v>173</v>
      </c>
      <c r="G8" s="61">
        <v>97</v>
      </c>
      <c r="H8" s="59">
        <f t="shared" ref="H8:H29" si="1">SUM(I8:J8)</f>
        <v>286</v>
      </c>
      <c r="I8" s="60">
        <v>193</v>
      </c>
      <c r="J8" s="61">
        <v>93</v>
      </c>
      <c r="K8" s="62">
        <f>E8/E6*100</f>
        <v>1.0404223343994452</v>
      </c>
      <c r="L8" s="63">
        <f>H8/H6*100</f>
        <v>1.051779935275081</v>
      </c>
    </row>
    <row r="9" spans="1:12" ht="15" customHeight="1">
      <c r="A9" s="32"/>
      <c r="B9" s="33"/>
      <c r="C9" s="34" t="s">
        <v>15</v>
      </c>
      <c r="D9" s="35"/>
      <c r="E9" s="59">
        <f t="shared" si="0"/>
        <v>3</v>
      </c>
      <c r="F9" s="60">
        <v>3</v>
      </c>
      <c r="G9" s="64" t="s">
        <v>16</v>
      </c>
      <c r="H9" s="59">
        <f t="shared" si="1"/>
        <v>3</v>
      </c>
      <c r="I9" s="60">
        <v>3</v>
      </c>
      <c r="J9" s="64" t="s">
        <v>16</v>
      </c>
      <c r="K9" s="62">
        <f>E9/E6*100</f>
        <v>1.1560248159993835E-2</v>
      </c>
      <c r="L9" s="63">
        <f>H9/H6*100</f>
        <v>1.1032656663724626E-2</v>
      </c>
    </row>
    <row r="10" spans="1:12" s="37" customFormat="1" ht="15" customHeight="1">
      <c r="A10" s="36"/>
      <c r="B10" s="29" t="s">
        <v>17</v>
      </c>
      <c r="C10" s="30"/>
      <c r="D10" s="31"/>
      <c r="E10" s="54">
        <f t="shared" si="0"/>
        <v>6802</v>
      </c>
      <c r="F10" s="55">
        <f>SUM(F11:F13)</f>
        <v>5156</v>
      </c>
      <c r="G10" s="56">
        <f>SUM(G11:G13)</f>
        <v>1646</v>
      </c>
      <c r="H10" s="54">
        <f t="shared" si="1"/>
        <v>7352</v>
      </c>
      <c r="I10" s="55">
        <f>SUM(I11:I13)</f>
        <v>5522</v>
      </c>
      <c r="J10" s="56">
        <f>SUM(J11:J13)</f>
        <v>1830</v>
      </c>
      <c r="K10" s="57">
        <f>E10/E6*100</f>
        <v>26.210935994759353</v>
      </c>
      <c r="L10" s="58">
        <f>H10/H6*100</f>
        <v>27.037363930567814</v>
      </c>
    </row>
    <row r="11" spans="1:12" ht="23.25" customHeight="1">
      <c r="A11" s="32"/>
      <c r="B11" s="33"/>
      <c r="C11" s="38" t="s">
        <v>18</v>
      </c>
      <c r="D11" s="35"/>
      <c r="E11" s="59">
        <f t="shared" si="0"/>
        <v>4</v>
      </c>
      <c r="F11" s="60">
        <v>4</v>
      </c>
      <c r="G11" s="64" t="s">
        <v>14</v>
      </c>
      <c r="H11" s="59">
        <f t="shared" si="1"/>
        <v>5</v>
      </c>
      <c r="I11" s="60">
        <v>4</v>
      </c>
      <c r="J11" s="64">
        <v>1</v>
      </c>
      <c r="K11" s="62">
        <f>E11/E6*100</f>
        <v>1.5413664213325112E-2</v>
      </c>
      <c r="L11" s="63">
        <f>H11/H6*100</f>
        <v>1.8387761106207708E-2</v>
      </c>
    </row>
    <row r="12" spans="1:12" ht="15" customHeight="1">
      <c r="A12" s="32"/>
      <c r="B12" s="33"/>
      <c r="C12" s="34" t="s">
        <v>19</v>
      </c>
      <c r="D12" s="35"/>
      <c r="E12" s="59">
        <f t="shared" si="0"/>
        <v>2427</v>
      </c>
      <c r="F12" s="60">
        <v>2026</v>
      </c>
      <c r="G12" s="61">
        <v>401</v>
      </c>
      <c r="H12" s="59">
        <f t="shared" si="1"/>
        <v>2282</v>
      </c>
      <c r="I12" s="60">
        <v>1898</v>
      </c>
      <c r="J12" s="61">
        <v>384</v>
      </c>
      <c r="K12" s="62">
        <f>E12/E6*100</f>
        <v>9.3522407614350129</v>
      </c>
      <c r="L12" s="63">
        <f>H12/H6*100</f>
        <v>8.3921741688731988</v>
      </c>
    </row>
    <row r="13" spans="1:12" ht="15" customHeight="1">
      <c r="A13" s="32"/>
      <c r="B13" s="33"/>
      <c r="C13" s="34" t="s">
        <v>20</v>
      </c>
      <c r="D13" s="35"/>
      <c r="E13" s="59">
        <f t="shared" si="0"/>
        <v>4371</v>
      </c>
      <c r="F13" s="60">
        <v>3126</v>
      </c>
      <c r="G13" s="61">
        <v>1245</v>
      </c>
      <c r="H13" s="59">
        <f t="shared" si="1"/>
        <v>5065</v>
      </c>
      <c r="I13" s="60">
        <v>3620</v>
      </c>
      <c r="J13" s="61">
        <v>1445</v>
      </c>
      <c r="K13" s="62">
        <f>E13/E6*100</f>
        <v>16.843281569111017</v>
      </c>
      <c r="L13" s="63">
        <f>H13/H6*100</f>
        <v>18.626802000588409</v>
      </c>
    </row>
    <row r="14" spans="1:12" s="37" customFormat="1" ht="15" customHeight="1">
      <c r="A14" s="36"/>
      <c r="B14" s="29" t="s">
        <v>21</v>
      </c>
      <c r="C14" s="30"/>
      <c r="D14" s="31"/>
      <c r="E14" s="54">
        <f>SUM(F14:G14)</f>
        <v>17718</v>
      </c>
      <c r="F14" s="55">
        <f>SUM(F15:F28)</f>
        <v>8969</v>
      </c>
      <c r="G14" s="56">
        <f>SUM(G15:G28)</f>
        <v>8749</v>
      </c>
      <c r="H14" s="54">
        <f>SUM(I14:J14)</f>
        <v>18411</v>
      </c>
      <c r="I14" s="55">
        <f>SUM(I15:I28)</f>
        <v>9026</v>
      </c>
      <c r="J14" s="56">
        <f>SUM(J15:J28)</f>
        <v>9385</v>
      </c>
      <c r="K14" s="57">
        <f>E14/E6*100</f>
        <v>68.27482563292358</v>
      </c>
      <c r="L14" s="58">
        <f>H14/H6*100</f>
        <v>67.707413945278034</v>
      </c>
    </row>
    <row r="15" spans="1:12" ht="23.25" customHeight="1">
      <c r="A15" s="32"/>
      <c r="B15" s="33"/>
      <c r="C15" s="39" t="s">
        <v>22</v>
      </c>
      <c r="D15" s="40"/>
      <c r="E15" s="59">
        <f t="shared" ref="E15:E29" si="2">SUM(F15:G15)</f>
        <v>105</v>
      </c>
      <c r="F15" s="60">
        <v>94</v>
      </c>
      <c r="G15" s="61">
        <v>11</v>
      </c>
      <c r="H15" s="59">
        <f t="shared" si="1"/>
        <v>110</v>
      </c>
      <c r="I15" s="60">
        <v>94</v>
      </c>
      <c r="J15" s="61">
        <v>16</v>
      </c>
      <c r="K15" s="62">
        <f>E15/E6*100</f>
        <v>0.40460868559978419</v>
      </c>
      <c r="L15" s="63">
        <f>H15/H6*100</f>
        <v>0.40453074433656955</v>
      </c>
    </row>
    <row r="16" spans="1:12" ht="15" customHeight="1">
      <c r="A16" s="32"/>
      <c r="B16" s="33"/>
      <c r="C16" s="34" t="s">
        <v>23</v>
      </c>
      <c r="D16" s="35"/>
      <c r="E16" s="59">
        <f t="shared" si="2"/>
        <v>807</v>
      </c>
      <c r="F16" s="60">
        <v>550</v>
      </c>
      <c r="G16" s="61">
        <v>257</v>
      </c>
      <c r="H16" s="59">
        <f t="shared" si="1"/>
        <v>828</v>
      </c>
      <c r="I16" s="60">
        <v>550</v>
      </c>
      <c r="J16" s="61">
        <v>278</v>
      </c>
      <c r="K16" s="62">
        <f>E16/E6*100</f>
        <v>3.1097067550383417</v>
      </c>
      <c r="L16" s="63">
        <f>H16/H6*100</f>
        <v>3.0450132391879965</v>
      </c>
    </row>
    <row r="17" spans="1:12" ht="15" customHeight="1">
      <c r="A17" s="32"/>
      <c r="B17" s="33"/>
      <c r="C17" s="34" t="s">
        <v>24</v>
      </c>
      <c r="D17" s="35"/>
      <c r="E17" s="59">
        <f t="shared" si="2"/>
        <v>1349</v>
      </c>
      <c r="F17" s="60">
        <v>1075</v>
      </c>
      <c r="G17" s="61">
        <v>274</v>
      </c>
      <c r="H17" s="59">
        <f t="shared" si="1"/>
        <v>1337</v>
      </c>
      <c r="I17" s="60">
        <v>1066</v>
      </c>
      <c r="J17" s="61">
        <v>271</v>
      </c>
      <c r="K17" s="62">
        <f>E17/E6*100</f>
        <v>5.1982582559438946</v>
      </c>
      <c r="L17" s="63">
        <f>H17/H6*100</f>
        <v>4.9168873197999412</v>
      </c>
    </row>
    <row r="18" spans="1:12" ht="15" customHeight="1">
      <c r="A18" s="32"/>
      <c r="B18" s="33"/>
      <c r="C18" s="34" t="s">
        <v>25</v>
      </c>
      <c r="D18" s="35"/>
      <c r="E18" s="59">
        <f t="shared" si="2"/>
        <v>5059</v>
      </c>
      <c r="F18" s="60">
        <v>2638</v>
      </c>
      <c r="G18" s="61">
        <v>2421</v>
      </c>
      <c r="H18" s="59">
        <f t="shared" si="1"/>
        <v>4971</v>
      </c>
      <c r="I18" s="60">
        <v>2512</v>
      </c>
      <c r="J18" s="61">
        <v>2459</v>
      </c>
      <c r="K18" s="62">
        <f>E18/E6*100</f>
        <v>19.494431813802937</v>
      </c>
      <c r="L18" s="63">
        <f>H18/H6*100</f>
        <v>18.281112091791705</v>
      </c>
    </row>
    <row r="19" spans="1:12" ht="15" customHeight="1">
      <c r="A19" s="32"/>
      <c r="B19" s="33"/>
      <c r="C19" s="34" t="s">
        <v>26</v>
      </c>
      <c r="D19" s="35"/>
      <c r="E19" s="59">
        <f t="shared" si="2"/>
        <v>624</v>
      </c>
      <c r="F19" s="60">
        <v>294</v>
      </c>
      <c r="G19" s="61">
        <v>330</v>
      </c>
      <c r="H19" s="59">
        <f t="shared" si="1"/>
        <v>582</v>
      </c>
      <c r="I19" s="60">
        <v>227</v>
      </c>
      <c r="J19" s="61">
        <v>355</v>
      </c>
      <c r="K19" s="62">
        <f>E19/E6*100</f>
        <v>2.4045316172787179</v>
      </c>
      <c r="L19" s="63">
        <f>H19/H6*100</f>
        <v>2.140335392762577</v>
      </c>
    </row>
    <row r="20" spans="1:12" ht="18.75" customHeight="1">
      <c r="A20" s="32"/>
      <c r="B20" s="33"/>
      <c r="C20" s="41" t="s">
        <v>27</v>
      </c>
      <c r="D20" s="35"/>
      <c r="E20" s="59">
        <f t="shared" si="2"/>
        <v>432</v>
      </c>
      <c r="F20" s="60">
        <v>234</v>
      </c>
      <c r="G20" s="61">
        <v>198</v>
      </c>
      <c r="H20" s="59">
        <f t="shared" si="1"/>
        <v>540</v>
      </c>
      <c r="I20" s="60">
        <v>301</v>
      </c>
      <c r="J20" s="61">
        <v>239</v>
      </c>
      <c r="K20" s="62">
        <f>E20/E6*100</f>
        <v>1.6646757350391121</v>
      </c>
      <c r="L20" s="63">
        <f>H20/H6*100</f>
        <v>1.9858781994704324</v>
      </c>
    </row>
    <row r="21" spans="1:12" ht="23.25" customHeight="1">
      <c r="A21" s="32"/>
      <c r="B21" s="33"/>
      <c r="C21" s="34" t="s">
        <v>28</v>
      </c>
      <c r="D21" s="35"/>
      <c r="E21" s="59">
        <f t="shared" si="2"/>
        <v>752</v>
      </c>
      <c r="F21" s="60">
        <v>474</v>
      </c>
      <c r="G21" s="61">
        <v>278</v>
      </c>
      <c r="H21" s="59">
        <f t="shared" si="1"/>
        <v>839</v>
      </c>
      <c r="I21" s="60">
        <v>511</v>
      </c>
      <c r="J21" s="61">
        <v>328</v>
      </c>
      <c r="K21" s="62">
        <f>E21/E6*100</f>
        <v>2.8977688721051211</v>
      </c>
      <c r="L21" s="63">
        <f>H21/H6*100</f>
        <v>3.0854663136216534</v>
      </c>
    </row>
    <row r="22" spans="1:12" ht="23.25" customHeight="1">
      <c r="A22" s="32"/>
      <c r="B22" s="33"/>
      <c r="C22" s="38" t="s">
        <v>29</v>
      </c>
      <c r="D22" s="35"/>
      <c r="E22" s="59">
        <f t="shared" si="2"/>
        <v>1773</v>
      </c>
      <c r="F22" s="60">
        <v>802</v>
      </c>
      <c r="G22" s="61">
        <v>971</v>
      </c>
      <c r="H22" s="59">
        <f t="shared" si="1"/>
        <v>1699</v>
      </c>
      <c r="I22" s="60">
        <v>703</v>
      </c>
      <c r="J22" s="61">
        <v>996</v>
      </c>
      <c r="K22" s="62">
        <f>E22/E6*100</f>
        <v>6.832106662556356</v>
      </c>
      <c r="L22" s="63">
        <f>H22/H6*100</f>
        <v>6.2481612238893796</v>
      </c>
    </row>
    <row r="23" spans="1:12" ht="23.25" customHeight="1">
      <c r="A23" s="32"/>
      <c r="B23" s="33"/>
      <c r="C23" s="38" t="s">
        <v>30</v>
      </c>
      <c r="D23" s="35"/>
      <c r="E23" s="59">
        <f t="shared" si="2"/>
        <v>1164</v>
      </c>
      <c r="F23" s="60">
        <v>489</v>
      </c>
      <c r="G23" s="61">
        <v>675</v>
      </c>
      <c r="H23" s="59">
        <f t="shared" si="1"/>
        <v>1052</v>
      </c>
      <c r="I23" s="60">
        <v>429</v>
      </c>
      <c r="J23" s="61">
        <v>623</v>
      </c>
      <c r="K23" s="62">
        <f>E23/E6*100</f>
        <v>4.4853762860776083</v>
      </c>
      <c r="L23" s="63">
        <f>H23/H6*100</f>
        <v>3.8687849367461018</v>
      </c>
    </row>
    <row r="24" spans="1:12" ht="15" customHeight="1">
      <c r="A24" s="32"/>
      <c r="B24" s="33"/>
      <c r="C24" s="34" t="s">
        <v>31</v>
      </c>
      <c r="D24" s="35"/>
      <c r="E24" s="59">
        <f t="shared" si="2"/>
        <v>1203</v>
      </c>
      <c r="F24" s="60">
        <v>570</v>
      </c>
      <c r="G24" s="61">
        <v>633</v>
      </c>
      <c r="H24" s="59">
        <f t="shared" si="1"/>
        <v>1271</v>
      </c>
      <c r="I24" s="60">
        <v>609</v>
      </c>
      <c r="J24" s="61">
        <v>662</v>
      </c>
      <c r="K24" s="62">
        <f>E24/E6*100</f>
        <v>4.6356595121575275</v>
      </c>
      <c r="L24" s="63">
        <f>H24/H6*100</f>
        <v>4.6741688731979991</v>
      </c>
    </row>
    <row r="25" spans="1:12" ht="15" customHeight="1">
      <c r="A25" s="32"/>
      <c r="B25" s="33"/>
      <c r="C25" s="34" t="s">
        <v>32</v>
      </c>
      <c r="D25" s="35"/>
      <c r="E25" s="59">
        <f t="shared" si="2"/>
        <v>2442</v>
      </c>
      <c r="F25" s="60">
        <v>441</v>
      </c>
      <c r="G25" s="61">
        <v>2001</v>
      </c>
      <c r="H25" s="59">
        <f t="shared" si="1"/>
        <v>2888</v>
      </c>
      <c r="I25" s="60">
        <v>554</v>
      </c>
      <c r="J25" s="61">
        <v>2334</v>
      </c>
      <c r="K25" s="62">
        <f>E25/E6*100</f>
        <v>9.4100420022349809</v>
      </c>
      <c r="L25" s="63">
        <f>H25/H6*100</f>
        <v>10.620770814945573</v>
      </c>
    </row>
    <row r="26" spans="1:12" ht="15" customHeight="1">
      <c r="A26" s="32"/>
      <c r="B26" s="33"/>
      <c r="C26" s="34" t="s">
        <v>33</v>
      </c>
      <c r="D26" s="35"/>
      <c r="E26" s="59">
        <f t="shared" si="2"/>
        <v>107</v>
      </c>
      <c r="F26" s="60">
        <v>58</v>
      </c>
      <c r="G26" s="61">
        <v>49</v>
      </c>
      <c r="H26" s="59">
        <f t="shared" si="1"/>
        <v>148</v>
      </c>
      <c r="I26" s="60">
        <v>89</v>
      </c>
      <c r="J26" s="61">
        <v>59</v>
      </c>
      <c r="K26" s="62">
        <f>E26/E6*100</f>
        <v>0.41231551770644681</v>
      </c>
      <c r="L26" s="63">
        <f>H26/H6*100</f>
        <v>0.54427772874374825</v>
      </c>
    </row>
    <row r="27" spans="1:12" ht="23.25" customHeight="1">
      <c r="A27" s="32"/>
      <c r="B27" s="33"/>
      <c r="C27" s="38" t="s">
        <v>34</v>
      </c>
      <c r="D27" s="35"/>
      <c r="E27" s="59">
        <f t="shared" si="2"/>
        <v>1263</v>
      </c>
      <c r="F27" s="60">
        <v>778</v>
      </c>
      <c r="G27" s="61">
        <v>485</v>
      </c>
      <c r="H27" s="59">
        <f t="shared" si="1"/>
        <v>1397</v>
      </c>
      <c r="I27" s="60">
        <v>854</v>
      </c>
      <c r="J27" s="61">
        <v>543</v>
      </c>
      <c r="K27" s="62">
        <f>E27/E6*100</f>
        <v>4.8668644753574037</v>
      </c>
      <c r="L27" s="63">
        <f>H27/H6*100</f>
        <v>5.1375404530744335</v>
      </c>
    </row>
    <row r="28" spans="1:12" ht="23.25" customHeight="1">
      <c r="A28" s="32"/>
      <c r="B28" s="33"/>
      <c r="C28" s="38" t="s">
        <v>35</v>
      </c>
      <c r="D28" s="35"/>
      <c r="E28" s="59">
        <f t="shared" si="2"/>
        <v>638</v>
      </c>
      <c r="F28" s="60">
        <v>472</v>
      </c>
      <c r="G28" s="61">
        <v>166</v>
      </c>
      <c r="H28" s="59">
        <f t="shared" si="1"/>
        <v>749</v>
      </c>
      <c r="I28" s="60">
        <v>527</v>
      </c>
      <c r="J28" s="61">
        <v>222</v>
      </c>
      <c r="K28" s="62">
        <f>E28/E6*100</f>
        <v>2.4584794420253555</v>
      </c>
      <c r="L28" s="63">
        <f>H28/H6*100</f>
        <v>2.7544866137099144</v>
      </c>
    </row>
    <row r="29" spans="1:12" s="37" customFormat="1" ht="15" customHeight="1">
      <c r="A29" s="42"/>
      <c r="B29" s="43" t="s">
        <v>36</v>
      </c>
      <c r="C29" s="44"/>
      <c r="D29" s="45"/>
      <c r="E29" s="65">
        <f t="shared" si="2"/>
        <v>1158</v>
      </c>
      <c r="F29" s="66">
        <v>693</v>
      </c>
      <c r="G29" s="67">
        <v>465</v>
      </c>
      <c r="H29" s="65">
        <f t="shared" si="1"/>
        <v>1140</v>
      </c>
      <c r="I29" s="66">
        <v>692</v>
      </c>
      <c r="J29" s="67">
        <v>448</v>
      </c>
      <c r="K29" s="68">
        <f>E29/E6*100</f>
        <v>4.4622557897576201</v>
      </c>
      <c r="L29" s="69">
        <f>H29/H6*100</f>
        <v>4.1924095322153576</v>
      </c>
    </row>
    <row r="30" spans="1:12" s="5" customFormat="1" ht="12" customHeight="1">
      <c r="A30" s="46" t="s">
        <v>37</v>
      </c>
      <c r="B30" s="7"/>
      <c r="C30" s="46"/>
    </row>
    <row r="31" spans="1:12" s="48" customFormat="1" ht="9.75">
      <c r="A31" s="47"/>
    </row>
    <row r="32" spans="1:12" s="48" customFormat="1" ht="9.75"/>
  </sheetData>
  <mergeCells count="5">
    <mergeCell ref="B6:C6"/>
    <mergeCell ref="C4:C5"/>
    <mergeCell ref="E4:G4"/>
    <mergeCell ref="H4:J4"/>
    <mergeCell ref="K4:L4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91" firstPageNumber="32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32-33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2018-05-18T05:15:17Z</dcterms:created>
  <dcterms:modified xsi:type="dcterms:W3CDTF">2018-05-22T04:28:21Z</dcterms:modified>
</cp:coreProperties>
</file>