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6-7" sheetId="1" r:id="rId1"/>
    <sheet name="8-9" sheetId="2" r:id="rId2"/>
    <sheet name="10-11" sheetId="3" r:id="rId3"/>
    <sheet name="12-13" sheetId="4" r:id="rId4"/>
    <sheet name="14-15" sheetId="5" r:id="rId5"/>
    <sheet name="16-17" sheetId="6" r:id="rId6"/>
    <sheet name="18-19" sheetId="7" r:id="rId7"/>
    <sheet name="20-21" sheetId="8" r:id="rId8"/>
    <sheet name="22-23" sheetId="9" r:id="rId9"/>
    <sheet name="24" sheetId="10" r:id="rId10"/>
    <sheet name="25" sheetId="11" r:id="rId11"/>
  </sheets>
  <definedNames>
    <definedName name="_xlnm.Print_Area" localSheetId="2">'10-11'!$A$1:$W$46</definedName>
    <definedName name="_xlnm.Print_Area" localSheetId="3">'12-13'!$A$1:$W$44</definedName>
    <definedName name="_xlnm.Print_Area" localSheetId="4">'14-15'!$A$1:$P$47</definedName>
    <definedName name="_xlnm.Print_Area" localSheetId="5">'16-17'!$A$1:$P$40</definedName>
    <definedName name="_xlnm.Print_Area" localSheetId="6">'18-19'!$A$1:$V$29</definedName>
    <definedName name="_xlnm.Print_Area" localSheetId="7">'20-21'!$A$1:$J$25</definedName>
    <definedName name="_xlnm.Print_Area" localSheetId="9">'24'!$A$1:$O$29</definedName>
    <definedName name="_xlnm.Print_Area" localSheetId="10">'25'!$A$1:$N$39</definedName>
    <definedName name="_xlnm.Print_Area" localSheetId="1">'8-9'!$A$1:$W$46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11" l="1"/>
  <c r="B31" i="11"/>
  <c r="B15" i="11"/>
  <c r="O26" i="10"/>
  <c r="N26" i="10"/>
  <c r="M26" i="10"/>
  <c r="AC31" i="9"/>
  <c r="AB31" i="9"/>
  <c r="AD31" i="9" s="1"/>
  <c r="J24" i="8"/>
  <c r="I24" i="8"/>
  <c r="H24" i="8" s="1"/>
  <c r="E24" i="8"/>
  <c r="B24" i="8"/>
  <c r="J23" i="8"/>
  <c r="I23" i="8"/>
  <c r="H23" i="8"/>
  <c r="E23" i="8"/>
  <c r="B23" i="8"/>
  <c r="J22" i="8"/>
  <c r="I22" i="8"/>
  <c r="H22" i="8"/>
  <c r="E22" i="8"/>
  <c r="B22" i="8"/>
  <c r="J21" i="8"/>
  <c r="I21" i="8"/>
  <c r="H21" i="8" s="1"/>
  <c r="E21" i="8"/>
  <c r="B21" i="8"/>
  <c r="J20" i="8"/>
  <c r="I20" i="8"/>
  <c r="H20" i="8" s="1"/>
  <c r="E20" i="8"/>
  <c r="B20" i="8"/>
  <c r="J19" i="8"/>
  <c r="I19" i="8"/>
  <c r="H19" i="8"/>
  <c r="E19" i="8"/>
  <c r="B19" i="8"/>
  <c r="I18" i="8"/>
  <c r="H18" i="8"/>
  <c r="E18" i="8"/>
  <c r="B18" i="8"/>
  <c r="J17" i="8"/>
  <c r="I17" i="8"/>
  <c r="H17" i="8"/>
  <c r="E17" i="8"/>
  <c r="B17" i="8"/>
  <c r="J16" i="8"/>
  <c r="I16" i="8"/>
  <c r="H16" i="8" s="1"/>
  <c r="E16" i="8"/>
  <c r="B16" i="8"/>
  <c r="J15" i="8"/>
  <c r="J12" i="8" s="1"/>
  <c r="I15" i="8"/>
  <c r="H15" i="8" s="1"/>
  <c r="E15" i="8"/>
  <c r="B15" i="8"/>
  <c r="B12" i="8" s="1"/>
  <c r="J14" i="8"/>
  <c r="I14" i="8"/>
  <c r="H14" i="8"/>
  <c r="E14" i="8"/>
  <c r="B14" i="8"/>
  <c r="J13" i="8"/>
  <c r="I13" i="8"/>
  <c r="H13" i="8"/>
  <c r="H12" i="8" s="1"/>
  <c r="E13" i="8"/>
  <c r="B13" i="8"/>
  <c r="I12" i="8"/>
  <c r="G12" i="8"/>
  <c r="F12" i="8"/>
  <c r="E12" i="8"/>
  <c r="D12" i="8"/>
  <c r="C12" i="8"/>
  <c r="V25" i="7"/>
  <c r="U25" i="7"/>
  <c r="N25" i="7"/>
  <c r="Q25" i="7" s="1"/>
  <c r="K25" i="7"/>
  <c r="E25" i="7"/>
  <c r="B25" i="7"/>
  <c r="T25" i="7" s="1"/>
  <c r="V24" i="7"/>
  <c r="U24" i="7"/>
  <c r="Q24" i="7"/>
  <c r="N24" i="7"/>
  <c r="K24" i="7"/>
  <c r="E24" i="7"/>
  <c r="T24" i="7" s="1"/>
  <c r="B24" i="7"/>
  <c r="V23" i="7"/>
  <c r="U23" i="7"/>
  <c r="T23" i="7"/>
  <c r="N23" i="7"/>
  <c r="K23" i="7"/>
  <c r="Q23" i="7" s="1"/>
  <c r="H23" i="7"/>
  <c r="E23" i="7"/>
  <c r="B23" i="7"/>
  <c r="V22" i="7"/>
  <c r="U22" i="7"/>
  <c r="N22" i="7"/>
  <c r="K22" i="7"/>
  <c r="Q22" i="7" s="1"/>
  <c r="E22" i="7"/>
  <c r="B22" i="7"/>
  <c r="T22" i="7" s="1"/>
  <c r="V21" i="7"/>
  <c r="U21" i="7"/>
  <c r="N21" i="7"/>
  <c r="Q21" i="7" s="1"/>
  <c r="K21" i="7"/>
  <c r="E21" i="7"/>
  <c r="B21" i="7"/>
  <c r="T21" i="7" s="1"/>
  <c r="V20" i="7"/>
  <c r="U20" i="7"/>
  <c r="Q20" i="7"/>
  <c r="N20" i="7"/>
  <c r="K20" i="7"/>
  <c r="E20" i="7"/>
  <c r="T20" i="7" s="1"/>
  <c r="B20" i="7"/>
  <c r="N19" i="7"/>
  <c r="K19" i="7"/>
  <c r="Q19" i="7" s="1"/>
  <c r="E19" i="7"/>
  <c r="B19" i="7"/>
  <c r="H19" i="7" s="1"/>
  <c r="V18" i="7"/>
  <c r="U18" i="7"/>
  <c r="N18" i="7"/>
  <c r="Q18" i="7" s="1"/>
  <c r="K18" i="7"/>
  <c r="E18" i="7"/>
  <c r="B18" i="7"/>
  <c r="T18" i="7" s="1"/>
  <c r="V17" i="7"/>
  <c r="U17" i="7"/>
  <c r="Q17" i="7"/>
  <c r="N17" i="7"/>
  <c r="K17" i="7"/>
  <c r="E17" i="7"/>
  <c r="H17" i="7" s="1"/>
  <c r="B17" i="7"/>
  <c r="V16" i="7"/>
  <c r="U16" i="7"/>
  <c r="T16" i="7"/>
  <c r="N16" i="7"/>
  <c r="K16" i="7"/>
  <c r="Q16" i="7" s="1"/>
  <c r="H16" i="7"/>
  <c r="E16" i="7"/>
  <c r="B16" i="7"/>
  <c r="V15" i="7"/>
  <c r="U15" i="7"/>
  <c r="N15" i="7"/>
  <c r="K15" i="7"/>
  <c r="Q15" i="7" s="1"/>
  <c r="E15" i="7"/>
  <c r="B15" i="7"/>
  <c r="T15" i="7" s="1"/>
  <c r="V14" i="7"/>
  <c r="U14" i="7"/>
  <c r="N14" i="7"/>
  <c r="Q14" i="7" s="1"/>
  <c r="K14" i="7"/>
  <c r="E14" i="7"/>
  <c r="B14" i="7"/>
  <c r="T14" i="7" s="1"/>
  <c r="V13" i="7"/>
  <c r="U13" i="7"/>
  <c r="Q13" i="7"/>
  <c r="N13" i="7"/>
  <c r="K13" i="7"/>
  <c r="E13" i="7"/>
  <c r="H13" i="7" s="1"/>
  <c r="B13" i="7"/>
  <c r="N29" i="6"/>
  <c r="N28" i="6"/>
  <c r="N27" i="6"/>
  <c r="N26" i="6"/>
  <c r="N25" i="6"/>
  <c r="N24" i="6"/>
  <c r="N23" i="6"/>
  <c r="N22" i="6"/>
  <c r="N21" i="6"/>
  <c r="N20" i="6"/>
  <c r="N19" i="6"/>
  <c r="N18" i="6"/>
  <c r="N17" i="6"/>
  <c r="N16" i="6"/>
  <c r="N15" i="6"/>
  <c r="N14" i="6"/>
  <c r="N13" i="6"/>
  <c r="N12" i="6"/>
  <c r="N11" i="6"/>
  <c r="N8" i="6" s="1"/>
  <c r="N10" i="6"/>
  <c r="N9" i="6"/>
  <c r="P8" i="6"/>
  <c r="O8" i="6"/>
  <c r="J44" i="5"/>
  <c r="F44" i="5"/>
  <c r="B44" i="5"/>
  <c r="J43" i="5"/>
  <c r="F43" i="5"/>
  <c r="B43" i="5"/>
  <c r="J42" i="5"/>
  <c r="F42" i="5"/>
  <c r="B42" i="5"/>
  <c r="P41" i="5"/>
  <c r="O41" i="5"/>
  <c r="J41" i="5"/>
  <c r="F41" i="5"/>
  <c r="B41" i="5"/>
  <c r="P40" i="5"/>
  <c r="O40" i="5"/>
  <c r="J40" i="5"/>
  <c r="F40" i="5"/>
  <c r="B40" i="5"/>
  <c r="P39" i="5"/>
  <c r="O39" i="5"/>
  <c r="J39" i="5"/>
  <c r="F39" i="5"/>
  <c r="B39" i="5"/>
  <c r="J38" i="5"/>
  <c r="F38" i="5"/>
  <c r="B38" i="5"/>
  <c r="J37" i="5"/>
  <c r="F37" i="5"/>
  <c r="B37" i="5"/>
  <c r="N36" i="5"/>
  <c r="N41" i="5" s="1"/>
  <c r="J36" i="5"/>
  <c r="F36" i="5"/>
  <c r="B36" i="5"/>
  <c r="N35" i="5"/>
  <c r="N40" i="5" s="1"/>
  <c r="J35" i="5"/>
  <c r="F35" i="5"/>
  <c r="B35" i="5"/>
  <c r="N34" i="5"/>
  <c r="N39" i="5" s="1"/>
  <c r="J34" i="5"/>
  <c r="F34" i="5"/>
  <c r="B34" i="5"/>
  <c r="J33" i="5"/>
  <c r="F33" i="5"/>
  <c r="B33" i="5"/>
  <c r="J32" i="5"/>
  <c r="F32" i="5"/>
  <c r="B32" i="5"/>
  <c r="J31" i="5"/>
  <c r="F31" i="5"/>
  <c r="B31" i="5"/>
  <c r="J30" i="5"/>
  <c r="F30" i="5"/>
  <c r="B30" i="5"/>
  <c r="J29" i="5"/>
  <c r="F29" i="5"/>
  <c r="B29" i="5"/>
  <c r="N28" i="5"/>
  <c r="J28" i="5"/>
  <c r="F28" i="5"/>
  <c r="B28" i="5"/>
  <c r="N27" i="5"/>
  <c r="J27" i="5"/>
  <c r="F27" i="5"/>
  <c r="B27" i="5"/>
  <c r="N26" i="5"/>
  <c r="J26" i="5"/>
  <c r="F26" i="5"/>
  <c r="B26" i="5"/>
  <c r="N25" i="5"/>
  <c r="J25" i="5"/>
  <c r="F25" i="5"/>
  <c r="B25" i="5"/>
  <c r="N24" i="5"/>
  <c r="J24" i="5"/>
  <c r="F24" i="5"/>
  <c r="B24" i="5"/>
  <c r="N23" i="5"/>
  <c r="J23" i="5"/>
  <c r="F23" i="5"/>
  <c r="B23" i="5"/>
  <c r="N22" i="5"/>
  <c r="J22" i="5"/>
  <c r="F22" i="5"/>
  <c r="B22" i="5"/>
  <c r="N21" i="5"/>
  <c r="J21" i="5"/>
  <c r="F21" i="5"/>
  <c r="B21" i="5"/>
  <c r="N20" i="5"/>
  <c r="J20" i="5"/>
  <c r="F20" i="5"/>
  <c r="B20" i="5"/>
  <c r="N19" i="5"/>
  <c r="J19" i="5"/>
  <c r="F19" i="5"/>
  <c r="B19" i="5"/>
  <c r="N18" i="5"/>
  <c r="J18" i="5"/>
  <c r="F18" i="5"/>
  <c r="B18" i="5"/>
  <c r="N17" i="5"/>
  <c r="J17" i="5"/>
  <c r="F17" i="5"/>
  <c r="B17" i="5"/>
  <c r="N16" i="5"/>
  <c r="J16" i="5"/>
  <c r="F16" i="5"/>
  <c r="B16" i="5"/>
  <c r="N15" i="5"/>
  <c r="J15" i="5"/>
  <c r="F15" i="5"/>
  <c r="B15" i="5"/>
  <c r="N14" i="5"/>
  <c r="J14" i="5"/>
  <c r="F14" i="5"/>
  <c r="B14" i="5"/>
  <c r="N13" i="5"/>
  <c r="J13" i="5"/>
  <c r="F13" i="5"/>
  <c r="B13" i="5"/>
  <c r="N12" i="5"/>
  <c r="J12" i="5"/>
  <c r="F12" i="5"/>
  <c r="B12" i="5"/>
  <c r="N11" i="5"/>
  <c r="J11" i="5"/>
  <c r="F11" i="5"/>
  <c r="B11" i="5"/>
  <c r="N10" i="5"/>
  <c r="J10" i="5"/>
  <c r="F10" i="5"/>
  <c r="B10" i="5"/>
  <c r="N9" i="5"/>
  <c r="J9" i="5"/>
  <c r="F9" i="5"/>
  <c r="B9" i="5"/>
  <c r="W43" i="4"/>
  <c r="V43" i="4"/>
  <c r="U43" i="4"/>
  <c r="T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2" i="4"/>
  <c r="U11" i="4"/>
  <c r="U10" i="4"/>
  <c r="U9" i="4"/>
  <c r="U8" i="4"/>
  <c r="U45" i="3"/>
  <c r="U44" i="3"/>
  <c r="U42" i="3"/>
  <c r="U41" i="3"/>
  <c r="U40" i="3"/>
  <c r="U38" i="3"/>
  <c r="U37" i="3"/>
  <c r="U36" i="3"/>
  <c r="U35" i="3"/>
  <c r="U34" i="3"/>
  <c r="U33" i="3"/>
  <c r="U32" i="3"/>
  <c r="Q32" i="3"/>
  <c r="U31" i="3"/>
  <c r="Q31" i="3"/>
  <c r="U30" i="3"/>
  <c r="Q30" i="3"/>
  <c r="U29" i="3"/>
  <c r="Q29" i="3"/>
  <c r="U28" i="3"/>
  <c r="Q28" i="3"/>
  <c r="U27" i="3"/>
  <c r="Q27" i="3"/>
  <c r="U26" i="3"/>
  <c r="Q26" i="3"/>
  <c r="U24" i="3"/>
  <c r="Q24" i="3"/>
  <c r="U23" i="3"/>
  <c r="Q23" i="3"/>
  <c r="U22" i="3"/>
  <c r="Q22" i="3"/>
  <c r="U21" i="3"/>
  <c r="Q21" i="3"/>
  <c r="U20" i="3"/>
  <c r="Q20" i="3"/>
  <c r="U19" i="3"/>
  <c r="Q19" i="3"/>
  <c r="U18" i="3"/>
  <c r="Q18" i="3"/>
  <c r="U17" i="3"/>
  <c r="Q17" i="3"/>
  <c r="U16" i="3"/>
  <c r="Q16" i="3"/>
  <c r="U15" i="3"/>
  <c r="Q15" i="3"/>
  <c r="U14" i="3"/>
  <c r="Q14" i="3"/>
  <c r="U13" i="3"/>
  <c r="Q13" i="3"/>
  <c r="U12" i="3"/>
  <c r="Q12" i="3"/>
  <c r="U11" i="3"/>
  <c r="Q11" i="3"/>
  <c r="U10" i="3"/>
  <c r="Q10" i="3"/>
  <c r="U9" i="3"/>
  <c r="Q9" i="3"/>
  <c r="U8" i="3"/>
  <c r="Q8" i="3"/>
  <c r="U45" i="2"/>
  <c r="U44" i="2"/>
  <c r="U43" i="2"/>
  <c r="U42" i="2"/>
  <c r="U41" i="2"/>
  <c r="U40" i="2"/>
  <c r="U39" i="2"/>
  <c r="U38" i="2"/>
  <c r="U37" i="2"/>
  <c r="U36" i="2"/>
  <c r="U35" i="2"/>
  <c r="U34" i="2"/>
  <c r="U33" i="2"/>
  <c r="U32" i="2"/>
  <c r="U31" i="2"/>
  <c r="U30" i="2"/>
  <c r="U29" i="2"/>
  <c r="U28" i="2"/>
  <c r="U27" i="2"/>
  <c r="U26" i="2"/>
  <c r="U25" i="2"/>
  <c r="U24" i="2"/>
  <c r="U23" i="2"/>
  <c r="W22" i="2"/>
  <c r="V22" i="2"/>
  <c r="T22" i="2"/>
  <c r="S22" i="2"/>
  <c r="R22" i="2"/>
  <c r="Q22" i="2"/>
  <c r="P22" i="2"/>
  <c r="O22" i="2"/>
  <c r="N22" i="2"/>
  <c r="M22" i="2"/>
  <c r="L22" i="2"/>
  <c r="K22" i="2"/>
  <c r="J22" i="2"/>
  <c r="I22" i="2"/>
  <c r="H22" i="2"/>
  <c r="G22" i="2"/>
  <c r="F22" i="2"/>
  <c r="E22" i="2"/>
  <c r="D22" i="2"/>
  <c r="U21" i="2"/>
  <c r="U20" i="2"/>
  <c r="U19" i="2"/>
  <c r="U18" i="2"/>
  <c r="U17" i="2"/>
  <c r="U16" i="2"/>
  <c r="U15" i="2"/>
  <c r="U14" i="2"/>
  <c r="U13" i="2"/>
  <c r="U12" i="2"/>
  <c r="U11" i="2"/>
  <c r="U22" i="2" s="1"/>
  <c r="U10" i="2"/>
  <c r="U9" i="2"/>
  <c r="Q8" i="2"/>
  <c r="M8" i="2"/>
  <c r="I8" i="2"/>
  <c r="E8" i="2"/>
  <c r="C48" i="1"/>
  <c r="C47" i="1"/>
  <c r="C46" i="1"/>
  <c r="C45" i="1"/>
  <c r="C44" i="1"/>
  <c r="C43" i="1"/>
  <c r="C42" i="1"/>
  <c r="C41" i="1"/>
  <c r="C40" i="1"/>
  <c r="C39" i="1"/>
  <c r="C38" i="1"/>
  <c r="C37" i="1"/>
  <c r="C36" i="1"/>
  <c r="P35" i="1"/>
  <c r="K35" i="1"/>
  <c r="C35" i="1"/>
  <c r="K34" i="1"/>
  <c r="P34" i="1" s="1"/>
  <c r="C34" i="1"/>
  <c r="K33" i="1"/>
  <c r="C33" i="1"/>
  <c r="K32" i="1"/>
  <c r="C32" i="1"/>
  <c r="K31" i="1"/>
  <c r="C31" i="1"/>
  <c r="K30" i="1"/>
  <c r="C30" i="1"/>
  <c r="K29" i="1"/>
  <c r="C29" i="1"/>
  <c r="K28" i="1"/>
  <c r="C28" i="1"/>
  <c r="K27" i="1"/>
  <c r="C27" i="1"/>
  <c r="K26" i="1"/>
  <c r="C26" i="1"/>
  <c r="K25" i="1"/>
  <c r="C25" i="1"/>
  <c r="K24" i="1"/>
  <c r="C24" i="1"/>
  <c r="K23" i="1"/>
  <c r="C23" i="1"/>
  <c r="K22" i="1"/>
  <c r="C22" i="1"/>
  <c r="K21" i="1"/>
  <c r="C21" i="1"/>
  <c r="K20" i="1"/>
  <c r="C20" i="1"/>
  <c r="K19" i="1"/>
  <c r="C19" i="1"/>
  <c r="K18" i="1"/>
  <c r="C18" i="1"/>
  <c r="K17" i="1"/>
  <c r="C17" i="1"/>
  <c r="K16" i="1"/>
  <c r="C16" i="1"/>
  <c r="K15" i="1"/>
  <c r="C15" i="1"/>
  <c r="K14" i="1"/>
  <c r="C14" i="1"/>
  <c r="K13" i="1"/>
  <c r="C13" i="1"/>
  <c r="K12" i="1"/>
  <c r="C12" i="1"/>
  <c r="K11" i="1"/>
  <c r="C11" i="1"/>
  <c r="K10" i="1"/>
  <c r="C10" i="1"/>
  <c r="K9" i="1"/>
  <c r="C9" i="1"/>
  <c r="K8" i="1"/>
  <c r="C8" i="1"/>
  <c r="T13" i="7" l="1"/>
  <c r="T17" i="7"/>
  <c r="H14" i="7"/>
  <c r="H18" i="7"/>
  <c r="H21" i="7"/>
  <c r="H25" i="7"/>
  <c r="H20" i="7"/>
  <c r="H24" i="7"/>
  <c r="H15" i="7"/>
  <c r="H22" i="7"/>
</calcChain>
</file>

<file path=xl/sharedStrings.xml><?xml version="1.0" encoding="utf-8"?>
<sst xmlns="http://schemas.openxmlformats.org/spreadsheetml/2006/main" count="988" uniqueCount="459">
  <si>
    <t>人　口</t>
    <rPh sb="0" eb="1">
      <t>ヒト</t>
    </rPh>
    <rPh sb="2" eb="3">
      <t>クチ</t>
    </rPh>
    <phoneticPr fontId="4"/>
  </si>
  <si>
    <t>２　　人　　　口　</t>
    <rPh sb="3" eb="4">
      <t>ジン</t>
    </rPh>
    <rPh sb="7" eb="8">
      <t>クチ</t>
    </rPh>
    <phoneticPr fontId="4"/>
  </si>
  <si>
    <t>（１）人　口　及　び　</t>
    <phoneticPr fontId="4"/>
  </si>
  <si>
    <t>　世　帯　数</t>
    <phoneticPr fontId="4"/>
  </si>
  <si>
    <t>各年12月31日現在 単位：世帯、人</t>
    <rPh sb="11" eb="13">
      <t>タンイ</t>
    </rPh>
    <rPh sb="14" eb="16">
      <t>セタイ</t>
    </rPh>
    <rPh sb="17" eb="18">
      <t>ニン</t>
    </rPh>
    <phoneticPr fontId="4"/>
  </si>
  <si>
    <t>年</t>
    <rPh sb="0" eb="1">
      <t>ネン</t>
    </rPh>
    <phoneticPr fontId="4"/>
  </si>
  <si>
    <t>世帯数</t>
    <rPh sb="0" eb="3">
      <t>セタイスウ</t>
    </rPh>
    <phoneticPr fontId="4"/>
  </si>
  <si>
    <t>人　　口</t>
    <rPh sb="0" eb="1">
      <t>ヒト</t>
    </rPh>
    <rPh sb="3" eb="4">
      <t>クチ</t>
    </rPh>
    <phoneticPr fontId="4"/>
  </si>
  <si>
    <t>前年(回)に
対する増減</t>
    <rPh sb="0" eb="2">
      <t>ゼンネン</t>
    </rPh>
    <rPh sb="3" eb="4">
      <t>カイ</t>
    </rPh>
    <rPh sb="7" eb="8">
      <t>タイ</t>
    </rPh>
    <rPh sb="10" eb="12">
      <t>ゾウゲン</t>
    </rPh>
    <phoneticPr fontId="4"/>
  </si>
  <si>
    <t>1世帯あたり
人　　員</t>
    <rPh sb="1" eb="3">
      <t>セタイ</t>
    </rPh>
    <rPh sb="7" eb="8">
      <t>ヒト</t>
    </rPh>
    <rPh sb="10" eb="11">
      <t>イン</t>
    </rPh>
    <phoneticPr fontId="4"/>
  </si>
  <si>
    <t>人口密度
（人/ｋ㎡）</t>
    <rPh sb="0" eb="1">
      <t>ヒト</t>
    </rPh>
    <rPh sb="1" eb="2">
      <t>クチ</t>
    </rPh>
    <rPh sb="2" eb="3">
      <t>ミツ</t>
    </rPh>
    <rPh sb="3" eb="4">
      <t>タビ</t>
    </rPh>
    <rPh sb="6" eb="7">
      <t>ニン</t>
    </rPh>
    <phoneticPr fontId="4"/>
  </si>
  <si>
    <t>総　数</t>
    <rPh sb="0" eb="1">
      <t>フサ</t>
    </rPh>
    <rPh sb="2" eb="3">
      <t>カズ</t>
    </rPh>
    <phoneticPr fontId="4"/>
  </si>
  <si>
    <t>男</t>
    <rPh sb="0" eb="1">
      <t>オトコ</t>
    </rPh>
    <phoneticPr fontId="4"/>
  </si>
  <si>
    <t>女</t>
    <rPh sb="0" eb="1">
      <t>オンナ</t>
    </rPh>
    <phoneticPr fontId="4"/>
  </si>
  <si>
    <t>昭和35年国勢調査</t>
    <rPh sb="0" eb="2">
      <t>ショウワ</t>
    </rPh>
    <rPh sb="4" eb="5">
      <t>ネン</t>
    </rPh>
    <rPh sb="5" eb="7">
      <t>コクセイ</t>
    </rPh>
    <rPh sb="7" eb="9">
      <t>チョウサ</t>
    </rPh>
    <phoneticPr fontId="4"/>
  </si>
  <si>
    <t>６</t>
    <phoneticPr fontId="4"/>
  </si>
  <si>
    <t>35</t>
    <phoneticPr fontId="4"/>
  </si>
  <si>
    <t>７年国勢調査</t>
    <rPh sb="1" eb="2">
      <t>ネン</t>
    </rPh>
    <rPh sb="2" eb="4">
      <t>コクセイ</t>
    </rPh>
    <rPh sb="4" eb="6">
      <t>チョウサ</t>
    </rPh>
    <phoneticPr fontId="4"/>
  </si>
  <si>
    <t>36</t>
    <phoneticPr fontId="4"/>
  </si>
  <si>
    <t>７</t>
    <phoneticPr fontId="4"/>
  </si>
  <si>
    <t>37</t>
    <phoneticPr fontId="4"/>
  </si>
  <si>
    <t>８</t>
    <phoneticPr fontId="4"/>
  </si>
  <si>
    <t>38</t>
    <phoneticPr fontId="4"/>
  </si>
  <si>
    <t>９</t>
    <phoneticPr fontId="4"/>
  </si>
  <si>
    <t>39</t>
    <phoneticPr fontId="4"/>
  </si>
  <si>
    <t>10</t>
    <phoneticPr fontId="4"/>
  </si>
  <si>
    <t>40年国勢調査</t>
    <rPh sb="2" eb="3">
      <t>ネン</t>
    </rPh>
    <rPh sb="3" eb="5">
      <t>コクセイ</t>
    </rPh>
    <rPh sb="5" eb="7">
      <t>チョウサ</t>
    </rPh>
    <phoneticPr fontId="4"/>
  </si>
  <si>
    <t>11</t>
    <phoneticPr fontId="4"/>
  </si>
  <si>
    <t>40</t>
    <phoneticPr fontId="4"/>
  </si>
  <si>
    <t>12年国勢調査</t>
    <rPh sb="2" eb="3">
      <t>ネン</t>
    </rPh>
    <rPh sb="3" eb="5">
      <t>コクセイ</t>
    </rPh>
    <rPh sb="5" eb="7">
      <t>チョウサ</t>
    </rPh>
    <phoneticPr fontId="4"/>
  </si>
  <si>
    <t>41</t>
  </si>
  <si>
    <t>12</t>
    <phoneticPr fontId="4"/>
  </si>
  <si>
    <t>42</t>
  </si>
  <si>
    <t>13</t>
  </si>
  <si>
    <t>43</t>
  </si>
  <si>
    <t>14</t>
  </si>
  <si>
    <t>44</t>
  </si>
  <si>
    <t>15</t>
  </si>
  <si>
    <t>45年国勢調査</t>
    <rPh sb="2" eb="3">
      <t>ネン</t>
    </rPh>
    <rPh sb="3" eb="5">
      <t>コクセイ</t>
    </rPh>
    <rPh sb="5" eb="7">
      <t>チョウサ</t>
    </rPh>
    <phoneticPr fontId="4"/>
  </si>
  <si>
    <t>16</t>
  </si>
  <si>
    <t>45</t>
    <phoneticPr fontId="4"/>
  </si>
  <si>
    <t>17年国勢調査</t>
    <rPh sb="2" eb="3">
      <t>ネン</t>
    </rPh>
    <rPh sb="3" eb="5">
      <t>コクセイ</t>
    </rPh>
    <rPh sb="5" eb="7">
      <t>チョウサ</t>
    </rPh>
    <phoneticPr fontId="4"/>
  </si>
  <si>
    <t>46</t>
  </si>
  <si>
    <t>17</t>
    <phoneticPr fontId="13"/>
  </si>
  <si>
    <t>47</t>
  </si>
  <si>
    <t>18</t>
  </si>
  <si>
    <t>48</t>
  </si>
  <si>
    <t>19</t>
  </si>
  <si>
    <t>49</t>
  </si>
  <si>
    <t>20</t>
  </si>
  <si>
    <t>50年国勢調査</t>
    <rPh sb="2" eb="3">
      <t>ネン</t>
    </rPh>
    <rPh sb="3" eb="5">
      <t>コクセイ</t>
    </rPh>
    <rPh sb="5" eb="7">
      <t>チョウサ</t>
    </rPh>
    <phoneticPr fontId="4"/>
  </si>
  <si>
    <t>21</t>
  </si>
  <si>
    <t>50</t>
    <phoneticPr fontId="4"/>
  </si>
  <si>
    <t>22年国勢調査</t>
    <rPh sb="2" eb="3">
      <t>ネン</t>
    </rPh>
    <rPh sb="3" eb="5">
      <t>コクセイ</t>
    </rPh>
    <rPh sb="5" eb="7">
      <t>チョウサ</t>
    </rPh>
    <phoneticPr fontId="4"/>
  </si>
  <si>
    <t>51</t>
  </si>
  <si>
    <t>22</t>
    <phoneticPr fontId="13"/>
  </si>
  <si>
    <t>52</t>
  </si>
  <si>
    <t>23</t>
  </si>
  <si>
    <t>53</t>
  </si>
  <si>
    <t>24</t>
  </si>
  <si>
    <t>54</t>
  </si>
  <si>
    <t>25</t>
  </si>
  <si>
    <t>55年国勢調査</t>
    <rPh sb="2" eb="3">
      <t>ネン</t>
    </rPh>
    <rPh sb="3" eb="5">
      <t>コクセイ</t>
    </rPh>
    <rPh sb="5" eb="7">
      <t>チョウサ</t>
    </rPh>
    <phoneticPr fontId="4"/>
  </si>
  <si>
    <t>26</t>
  </si>
  <si>
    <t>55</t>
    <phoneticPr fontId="4"/>
  </si>
  <si>
    <t>27年国勢調査</t>
    <rPh sb="2" eb="3">
      <t>ネン</t>
    </rPh>
    <rPh sb="3" eb="5">
      <t>コクセイ</t>
    </rPh>
    <rPh sb="5" eb="7">
      <t>チョウサ</t>
    </rPh>
    <phoneticPr fontId="4"/>
  </si>
  <si>
    <t>56</t>
  </si>
  <si>
    <t>27</t>
    <phoneticPr fontId="4"/>
  </si>
  <si>
    <t>57</t>
  </si>
  <si>
    <t>28</t>
  </si>
  <si>
    <t>58</t>
  </si>
  <si>
    <t>29</t>
  </si>
  <si>
    <t>59</t>
  </si>
  <si>
    <t>30</t>
  </si>
  <si>
    <t>60年国勢調査</t>
    <rPh sb="2" eb="3">
      <t>ネン</t>
    </rPh>
    <rPh sb="3" eb="5">
      <t>コクセイ</t>
    </rPh>
    <rPh sb="5" eb="7">
      <t>チョウサ</t>
    </rPh>
    <phoneticPr fontId="4"/>
  </si>
  <si>
    <t>資料：「住民基本台帳」、国勢調査</t>
    <rPh sb="0" eb="2">
      <t>シリョウ</t>
    </rPh>
    <rPh sb="4" eb="6">
      <t>ジュウミン</t>
    </rPh>
    <rPh sb="6" eb="8">
      <t>キホン</t>
    </rPh>
    <rPh sb="8" eb="10">
      <t>ダイチョウ</t>
    </rPh>
    <rPh sb="12" eb="14">
      <t>コクセイ</t>
    </rPh>
    <rPh sb="14" eb="16">
      <t>チョウサ</t>
    </rPh>
    <phoneticPr fontId="4"/>
  </si>
  <si>
    <t>60</t>
    <phoneticPr fontId="4"/>
  </si>
  <si>
    <t>　（注）・各年の面積は次のとおり。　昭和32年～63年…13.45k㎡、平成元年より…13.56k㎡</t>
    <rPh sb="2" eb="3">
      <t>チュウ</t>
    </rPh>
    <rPh sb="5" eb="7">
      <t>カクネン</t>
    </rPh>
    <rPh sb="8" eb="10">
      <t>メンセキ</t>
    </rPh>
    <rPh sb="11" eb="12">
      <t>ツギ</t>
    </rPh>
    <phoneticPr fontId="4"/>
  </si>
  <si>
    <t>61</t>
  </si>
  <si>
    <t>　　　　・国勢調査は10月1日現在の数値である。</t>
    <phoneticPr fontId="3"/>
  </si>
  <si>
    <t>62</t>
  </si>
  <si>
    <t xml:space="preserve">      　・１世帯あたり人員とは、住民基本台帳に基づく数においては、人口（総数）を世帯数（総数）で除した数、</t>
    <phoneticPr fontId="4"/>
  </si>
  <si>
    <t>63</t>
  </si>
  <si>
    <t>　　　　　国勢調査においては一般世帯における世帯人員（人口）を一般世帯数で除した数である。</t>
    <phoneticPr fontId="3"/>
  </si>
  <si>
    <t>平成元年</t>
    <rPh sb="0" eb="2">
      <t>ヘイセイ</t>
    </rPh>
    <rPh sb="2" eb="3">
      <t>モト</t>
    </rPh>
    <rPh sb="3" eb="4">
      <t>ネン</t>
    </rPh>
    <phoneticPr fontId="4"/>
  </si>
  <si>
    <t>平成２年国勢調査</t>
    <rPh sb="0" eb="2">
      <t>ヘイセイ</t>
    </rPh>
    <rPh sb="3" eb="4">
      <t>ネン</t>
    </rPh>
    <rPh sb="4" eb="6">
      <t>コクセイ</t>
    </rPh>
    <rPh sb="6" eb="8">
      <t>チョウサ</t>
    </rPh>
    <phoneticPr fontId="4"/>
  </si>
  <si>
    <t>２</t>
    <phoneticPr fontId="4"/>
  </si>
  <si>
    <t>３</t>
    <phoneticPr fontId="4"/>
  </si>
  <si>
    <t>４</t>
    <phoneticPr fontId="4"/>
  </si>
  <si>
    <t>５</t>
    <phoneticPr fontId="4"/>
  </si>
  <si>
    <t>（２）地区別人口</t>
    <phoneticPr fontId="4"/>
  </si>
  <si>
    <t>及び世帯数</t>
    <phoneticPr fontId="4"/>
  </si>
  <si>
    <t>各年12月31日現在　単位：世帯、人</t>
    <rPh sb="11" eb="13">
      <t>タンイ</t>
    </rPh>
    <rPh sb="14" eb="16">
      <t>セタイ</t>
    </rPh>
    <rPh sb="17" eb="18">
      <t>ニン</t>
    </rPh>
    <phoneticPr fontId="4"/>
  </si>
  <si>
    <t>区分</t>
    <rPh sb="0" eb="1">
      <t>ク</t>
    </rPh>
    <rPh sb="1" eb="2">
      <t>ブン</t>
    </rPh>
    <phoneticPr fontId="4"/>
  </si>
  <si>
    <t>平成26年</t>
    <rPh sb="0" eb="2">
      <t>ヘイセイ</t>
    </rPh>
    <rPh sb="4" eb="5">
      <t>ネン</t>
    </rPh>
    <phoneticPr fontId="4"/>
  </si>
  <si>
    <t>世帯数</t>
  </si>
  <si>
    <t>人  口</t>
  </si>
  <si>
    <t>人  口</t>
    <rPh sb="0" eb="1">
      <t>ヒト</t>
    </rPh>
    <rPh sb="3" eb="4">
      <t>クチ</t>
    </rPh>
    <phoneticPr fontId="4"/>
  </si>
  <si>
    <t>町名</t>
    <rPh sb="0" eb="1">
      <t>マチ</t>
    </rPh>
    <rPh sb="1" eb="2">
      <t>メイ</t>
    </rPh>
    <phoneticPr fontId="4"/>
  </si>
  <si>
    <t>総　数</t>
  </si>
  <si>
    <t>男</t>
  </si>
  <si>
    <t>女</t>
  </si>
  <si>
    <t>総計</t>
    <rPh sb="0" eb="2">
      <t>ソウケイ</t>
    </rPh>
    <phoneticPr fontId="4"/>
  </si>
  <si>
    <t>本町一丁目</t>
    <rPh sb="0" eb="2">
      <t>ホンマチ</t>
    </rPh>
    <rPh sb="2" eb="3">
      <t>１</t>
    </rPh>
    <rPh sb="3" eb="4">
      <t>チョウ</t>
    </rPh>
    <rPh sb="4" eb="5">
      <t>メ</t>
    </rPh>
    <phoneticPr fontId="4"/>
  </si>
  <si>
    <t>本町二丁目</t>
    <rPh sb="0" eb="2">
      <t>ホンマチ</t>
    </rPh>
    <rPh sb="2" eb="3">
      <t>２</t>
    </rPh>
    <rPh sb="3" eb="5">
      <t>チョウメ</t>
    </rPh>
    <phoneticPr fontId="4"/>
  </si>
  <si>
    <t>本町三丁目</t>
    <rPh sb="0" eb="2">
      <t>ホンマチ</t>
    </rPh>
    <rPh sb="2" eb="3">
      <t>３</t>
    </rPh>
    <rPh sb="3" eb="5">
      <t>チョウメ</t>
    </rPh>
    <phoneticPr fontId="4"/>
  </si>
  <si>
    <t>本町四丁目</t>
    <rPh sb="0" eb="2">
      <t>ホンマチ</t>
    </rPh>
    <rPh sb="2" eb="3">
      <t>４</t>
    </rPh>
    <rPh sb="3" eb="5">
      <t>チョウメ</t>
    </rPh>
    <phoneticPr fontId="4"/>
  </si>
  <si>
    <t>本町五丁目</t>
    <rPh sb="0" eb="2">
      <t>ホンマチ</t>
    </rPh>
    <rPh sb="2" eb="3">
      <t>５</t>
    </rPh>
    <rPh sb="3" eb="5">
      <t>チョウメ</t>
    </rPh>
    <phoneticPr fontId="4"/>
  </si>
  <si>
    <t>本町六丁目</t>
    <rPh sb="0" eb="2">
      <t>ホンマチ</t>
    </rPh>
    <rPh sb="2" eb="3">
      <t>６</t>
    </rPh>
    <rPh sb="3" eb="5">
      <t>チョウメ</t>
    </rPh>
    <phoneticPr fontId="4"/>
  </si>
  <si>
    <t>若　松　町</t>
    <rPh sb="0" eb="1">
      <t>ワカ</t>
    </rPh>
    <rPh sb="2" eb="3">
      <t>マツ</t>
    </rPh>
    <rPh sb="4" eb="5">
      <t>マチ</t>
    </rPh>
    <phoneticPr fontId="4"/>
  </si>
  <si>
    <t>横　宮　町</t>
    <rPh sb="0" eb="1">
      <t>ヨコ</t>
    </rPh>
    <rPh sb="2" eb="3">
      <t>ミヤ</t>
    </rPh>
    <rPh sb="4" eb="5">
      <t>マチ</t>
    </rPh>
    <phoneticPr fontId="4"/>
  </si>
  <si>
    <t>高　橋　町</t>
    <rPh sb="0" eb="1">
      <t>タカ</t>
    </rPh>
    <rPh sb="2" eb="3">
      <t>ハシ</t>
    </rPh>
    <rPh sb="4" eb="5">
      <t>マチ</t>
    </rPh>
    <phoneticPr fontId="4"/>
  </si>
  <si>
    <t>扇　が　丘</t>
    <rPh sb="0" eb="1">
      <t>オオギ</t>
    </rPh>
    <rPh sb="4" eb="5">
      <t>オカ</t>
    </rPh>
    <phoneticPr fontId="4"/>
  </si>
  <si>
    <t>住　吉　町</t>
    <rPh sb="0" eb="1">
      <t>ジュウ</t>
    </rPh>
    <rPh sb="2" eb="3">
      <t>キチ</t>
    </rPh>
    <rPh sb="4" eb="5">
      <t>マチ</t>
    </rPh>
    <phoneticPr fontId="4"/>
  </si>
  <si>
    <t>菅　原　町</t>
    <rPh sb="0" eb="1">
      <t>スゲ</t>
    </rPh>
    <rPh sb="2" eb="3">
      <t>ハラ</t>
    </rPh>
    <rPh sb="4" eb="5">
      <t>マチ</t>
    </rPh>
    <phoneticPr fontId="4"/>
  </si>
  <si>
    <t>白　山　町</t>
    <rPh sb="0" eb="1">
      <t>シロ</t>
    </rPh>
    <rPh sb="2" eb="3">
      <t>ヤマ</t>
    </rPh>
    <rPh sb="4" eb="5">
      <t>マチ</t>
    </rPh>
    <phoneticPr fontId="4"/>
  </si>
  <si>
    <t>本町地区計</t>
    <rPh sb="0" eb="2">
      <t>ホンマチ</t>
    </rPh>
    <rPh sb="2" eb="4">
      <t>チク</t>
    </rPh>
    <rPh sb="4" eb="5">
      <t>ケイ</t>
    </rPh>
    <phoneticPr fontId="4"/>
  </si>
  <si>
    <t>藤平</t>
    <rPh sb="0" eb="2">
      <t>フジヒラ</t>
    </rPh>
    <phoneticPr fontId="4"/>
  </si>
  <si>
    <t>位川</t>
    <rPh sb="0" eb="2">
      <t>クライガワカワ</t>
    </rPh>
    <phoneticPr fontId="4"/>
  </si>
  <si>
    <t>太平寺一丁目</t>
    <rPh sb="0" eb="3">
      <t>タイヘイジ</t>
    </rPh>
    <rPh sb="3" eb="4">
      <t>１</t>
    </rPh>
    <rPh sb="4" eb="6">
      <t>チョウメ</t>
    </rPh>
    <phoneticPr fontId="4"/>
  </si>
  <si>
    <t>太平寺二丁目</t>
    <rPh sb="3" eb="4">
      <t>２</t>
    </rPh>
    <phoneticPr fontId="4"/>
  </si>
  <si>
    <t>太平寺三丁目</t>
    <rPh sb="3" eb="4">
      <t>３</t>
    </rPh>
    <phoneticPr fontId="4"/>
  </si>
  <si>
    <t>太平寺四丁目</t>
    <rPh sb="3" eb="4">
      <t>４</t>
    </rPh>
    <phoneticPr fontId="4"/>
  </si>
  <si>
    <t>粟田一丁目</t>
    <rPh sb="2" eb="3">
      <t>１</t>
    </rPh>
    <phoneticPr fontId="4"/>
  </si>
  <si>
    <t>粟田二丁目</t>
    <rPh sb="2" eb="3">
      <t>２</t>
    </rPh>
    <phoneticPr fontId="4"/>
  </si>
  <si>
    <t>粟田三丁目</t>
    <rPh sb="2" eb="3">
      <t>３</t>
    </rPh>
    <phoneticPr fontId="4"/>
  </si>
  <si>
    <t>粟田四丁目</t>
    <rPh sb="2" eb="3">
      <t>４</t>
    </rPh>
    <phoneticPr fontId="4"/>
  </si>
  <si>
    <t>粟田五丁目</t>
    <rPh sb="2" eb="3">
      <t>５</t>
    </rPh>
    <phoneticPr fontId="4"/>
  </si>
  <si>
    <t>粟田六丁目</t>
    <rPh sb="2" eb="3">
      <t>６</t>
    </rPh>
    <phoneticPr fontId="4"/>
  </si>
  <si>
    <t>下林一丁目</t>
    <rPh sb="2" eb="3">
      <t>１</t>
    </rPh>
    <phoneticPr fontId="4"/>
  </si>
  <si>
    <t>下林二丁目</t>
    <rPh sb="2" eb="3">
      <t>２</t>
    </rPh>
    <phoneticPr fontId="4"/>
  </si>
  <si>
    <t>下林三丁目</t>
    <rPh sb="2" eb="3">
      <t>３</t>
    </rPh>
    <phoneticPr fontId="4"/>
  </si>
  <si>
    <t>下林四丁目</t>
    <rPh sb="2" eb="3">
      <t>４</t>
    </rPh>
    <phoneticPr fontId="4"/>
  </si>
  <si>
    <t>新庄一丁目</t>
    <rPh sb="2" eb="3">
      <t>１</t>
    </rPh>
    <phoneticPr fontId="4"/>
  </si>
  <si>
    <t>新庄二丁目</t>
    <rPh sb="2" eb="3">
      <t>２</t>
    </rPh>
    <phoneticPr fontId="4"/>
  </si>
  <si>
    <t>新庄三丁目</t>
    <rPh sb="2" eb="3">
      <t>３</t>
    </rPh>
    <phoneticPr fontId="4"/>
  </si>
  <si>
    <t>新庄四丁目</t>
    <rPh sb="2" eb="3">
      <t>４</t>
    </rPh>
    <phoneticPr fontId="4"/>
  </si>
  <si>
    <t>新庄五丁目</t>
    <rPh sb="2" eb="3">
      <t>５</t>
    </rPh>
    <phoneticPr fontId="4"/>
  </si>
  <si>
    <t>新庄六丁目</t>
    <rPh sb="2" eb="3">
      <t>６</t>
    </rPh>
    <phoneticPr fontId="4"/>
  </si>
  <si>
    <t>藤平田一丁目</t>
    <rPh sb="3" eb="4">
      <t>１</t>
    </rPh>
    <phoneticPr fontId="4"/>
  </si>
  <si>
    <t>資料：「住民基本台帳」</t>
  </si>
  <si>
    <t>（２）地区別人口</t>
    <phoneticPr fontId="4"/>
  </si>
  <si>
    <t>及び世帯数（つづき）</t>
    <phoneticPr fontId="4"/>
  </si>
  <si>
    <t>藤平田二丁目</t>
    <rPh sb="3" eb="4">
      <t>２</t>
    </rPh>
    <phoneticPr fontId="4"/>
  </si>
  <si>
    <t>中林一丁目</t>
    <rPh sb="2" eb="3">
      <t>１</t>
    </rPh>
    <phoneticPr fontId="4"/>
  </si>
  <si>
    <t>中林二丁目</t>
    <rPh sb="2" eb="3">
      <t>２</t>
    </rPh>
    <phoneticPr fontId="4"/>
  </si>
  <si>
    <t>中林三丁目</t>
    <rPh sb="2" eb="3">
      <t>３</t>
    </rPh>
    <phoneticPr fontId="4"/>
  </si>
  <si>
    <t>中林四丁目</t>
    <rPh sb="2" eb="3">
      <t>４</t>
    </rPh>
    <phoneticPr fontId="4"/>
  </si>
  <si>
    <t>中林五丁目</t>
    <rPh sb="2" eb="3">
      <t>５</t>
    </rPh>
    <phoneticPr fontId="4"/>
  </si>
  <si>
    <t>上林一丁目</t>
    <rPh sb="2" eb="3">
      <t>１</t>
    </rPh>
    <phoneticPr fontId="4"/>
  </si>
  <si>
    <t>上林二丁目</t>
    <rPh sb="2" eb="3">
      <t>２</t>
    </rPh>
    <phoneticPr fontId="4"/>
  </si>
  <si>
    <t>上林三丁目</t>
    <rPh sb="2" eb="3">
      <t>３</t>
    </rPh>
    <phoneticPr fontId="4"/>
  </si>
  <si>
    <t>上林四丁目</t>
    <rPh sb="2" eb="3">
      <t>４</t>
    </rPh>
    <phoneticPr fontId="4"/>
  </si>
  <si>
    <t>上林五丁目</t>
    <rPh sb="2" eb="3">
      <t>５</t>
    </rPh>
    <phoneticPr fontId="4"/>
  </si>
  <si>
    <t>　－</t>
  </si>
  <si>
    <t>矢作一丁目</t>
    <rPh sb="2" eb="3">
      <t>１</t>
    </rPh>
    <phoneticPr fontId="4"/>
  </si>
  <si>
    <t>矢作二丁目</t>
    <rPh sb="2" eb="3">
      <t>２</t>
    </rPh>
    <phoneticPr fontId="4"/>
  </si>
  <si>
    <t>矢作三丁目</t>
    <rPh sb="2" eb="3">
      <t>３</t>
    </rPh>
    <phoneticPr fontId="4"/>
  </si>
  <si>
    <t>矢作四丁目</t>
    <rPh sb="2" eb="3">
      <t>４</t>
    </rPh>
    <phoneticPr fontId="4"/>
  </si>
  <si>
    <t>末松一丁目</t>
    <rPh sb="2" eb="3">
      <t>１</t>
    </rPh>
    <phoneticPr fontId="4"/>
  </si>
  <si>
    <t>末松二丁目</t>
    <rPh sb="2" eb="3">
      <t>２</t>
    </rPh>
    <phoneticPr fontId="4"/>
  </si>
  <si>
    <t>末松三丁目</t>
    <rPh sb="2" eb="3">
      <t>３</t>
    </rPh>
    <phoneticPr fontId="4"/>
  </si>
  <si>
    <t>－</t>
    <phoneticPr fontId="13"/>
  </si>
  <si>
    <t>清金一丁目</t>
    <rPh sb="2" eb="3">
      <t>１</t>
    </rPh>
    <phoneticPr fontId="4"/>
  </si>
  <si>
    <t>清金二丁目</t>
    <rPh sb="2" eb="3">
      <t>２</t>
    </rPh>
    <phoneticPr fontId="4"/>
  </si>
  <si>
    <t>清金三丁目</t>
    <rPh sb="2" eb="3">
      <t>３</t>
    </rPh>
    <phoneticPr fontId="4"/>
  </si>
  <si>
    <t>三納一丁目</t>
    <rPh sb="0" eb="1">
      <t>サン</t>
    </rPh>
    <rPh sb="1" eb="2">
      <t>ノウ</t>
    </rPh>
    <rPh sb="2" eb="3">
      <t>１</t>
    </rPh>
    <rPh sb="3" eb="4">
      <t>チョウ</t>
    </rPh>
    <rPh sb="4" eb="5">
      <t>メ</t>
    </rPh>
    <phoneticPr fontId="4"/>
  </si>
  <si>
    <t>三納二丁目</t>
    <rPh sb="0" eb="1">
      <t>サン</t>
    </rPh>
    <rPh sb="1" eb="2">
      <t>ノウ</t>
    </rPh>
    <rPh sb="2" eb="3">
      <t>２</t>
    </rPh>
    <rPh sb="3" eb="5">
      <t>チョウメ</t>
    </rPh>
    <phoneticPr fontId="4"/>
  </si>
  <si>
    <t>三納三丁目</t>
    <rPh sb="0" eb="1">
      <t>サン</t>
    </rPh>
    <rPh sb="1" eb="2">
      <t>ノウ</t>
    </rPh>
    <rPh sb="2" eb="5">
      <t>３チョウメ</t>
    </rPh>
    <phoneticPr fontId="4"/>
  </si>
  <si>
    <t>富奥地区計</t>
    <rPh sb="0" eb="1">
      <t>トミ</t>
    </rPh>
    <rPh sb="1" eb="2">
      <t>オク</t>
    </rPh>
    <rPh sb="2" eb="4">
      <t>チク</t>
    </rPh>
    <rPh sb="4" eb="5">
      <t>ケイ</t>
    </rPh>
    <phoneticPr fontId="4"/>
  </si>
  <si>
    <t>長池</t>
    <rPh sb="0" eb="2">
      <t>ナガイケ</t>
    </rPh>
    <phoneticPr fontId="4"/>
  </si>
  <si>
    <t>稲荷一丁目</t>
    <rPh sb="0" eb="2">
      <t>イナリ</t>
    </rPh>
    <rPh sb="2" eb="3">
      <t>１</t>
    </rPh>
    <rPh sb="3" eb="5">
      <t>チョウメ</t>
    </rPh>
    <phoneticPr fontId="4"/>
  </si>
  <si>
    <t>稲荷二丁目</t>
    <rPh sb="2" eb="3">
      <t>２</t>
    </rPh>
    <phoneticPr fontId="4"/>
  </si>
  <si>
    <t>稲荷三丁目</t>
    <rPh sb="2" eb="3">
      <t>３</t>
    </rPh>
    <phoneticPr fontId="4"/>
  </si>
  <si>
    <t>稲荷四丁目</t>
    <rPh sb="2" eb="3">
      <t>４</t>
    </rPh>
    <phoneticPr fontId="4"/>
  </si>
  <si>
    <t>田尻町</t>
    <rPh sb="0" eb="2">
      <t>タジリ</t>
    </rPh>
    <rPh sb="2" eb="3">
      <t>チョウ</t>
    </rPh>
    <phoneticPr fontId="4"/>
  </si>
  <si>
    <t>三日市町</t>
    <rPh sb="0" eb="4">
      <t>ミッカイチマチ</t>
    </rPh>
    <phoneticPr fontId="4"/>
  </si>
  <si>
    <t>－</t>
  </si>
  <si>
    <t>三日市一丁目</t>
    <rPh sb="0" eb="3">
      <t>ミッカイチ</t>
    </rPh>
    <rPh sb="3" eb="6">
      <t>１チョウメ</t>
    </rPh>
    <phoneticPr fontId="4"/>
  </si>
  <si>
    <t>三日市二丁目</t>
    <rPh sb="0" eb="3">
      <t>ミッカイチ</t>
    </rPh>
    <rPh sb="3" eb="6">
      <t>２チョウメ</t>
    </rPh>
    <phoneticPr fontId="4"/>
  </si>
  <si>
    <t>三日市三丁目</t>
    <rPh sb="0" eb="3">
      <t>ミッカイチ</t>
    </rPh>
    <rPh sb="3" eb="6">
      <t>３チョウメ</t>
    </rPh>
    <phoneticPr fontId="4"/>
  </si>
  <si>
    <t>徳用町</t>
    <rPh sb="0" eb="1">
      <t>トク</t>
    </rPh>
    <rPh sb="1" eb="2">
      <t>ヨウ</t>
    </rPh>
    <rPh sb="2" eb="3">
      <t>マチ</t>
    </rPh>
    <phoneticPr fontId="4"/>
  </si>
  <si>
    <t>徳用一丁目</t>
    <rPh sb="0" eb="1">
      <t>トク</t>
    </rPh>
    <rPh sb="1" eb="2">
      <t>ヨウ</t>
    </rPh>
    <rPh sb="2" eb="5">
      <t>１チョウメ</t>
    </rPh>
    <phoneticPr fontId="4"/>
  </si>
  <si>
    <t>徳用二丁目</t>
    <rPh sb="0" eb="1">
      <t>トク</t>
    </rPh>
    <rPh sb="1" eb="2">
      <t>ヨウ</t>
    </rPh>
    <rPh sb="2" eb="5">
      <t>２チョウメ</t>
    </rPh>
    <phoneticPr fontId="4"/>
  </si>
  <si>
    <t>（２）地区別人口</t>
    <phoneticPr fontId="4"/>
  </si>
  <si>
    <t>及び世帯数（つづき）</t>
    <phoneticPr fontId="4"/>
  </si>
  <si>
    <t>徳用三丁目</t>
    <rPh sb="0" eb="1">
      <t>トク</t>
    </rPh>
    <rPh sb="1" eb="2">
      <t>ヨウ</t>
    </rPh>
    <rPh sb="2" eb="5">
      <t>３チョウメ</t>
    </rPh>
    <phoneticPr fontId="4"/>
  </si>
  <si>
    <t>郷町</t>
    <rPh sb="0" eb="2">
      <t>ゴウマチ</t>
    </rPh>
    <phoneticPr fontId="4"/>
  </si>
  <si>
    <t>郷一丁目</t>
    <rPh sb="0" eb="1">
      <t>ゴウ</t>
    </rPh>
    <rPh sb="1" eb="4">
      <t>１チョウメ</t>
    </rPh>
    <phoneticPr fontId="4"/>
  </si>
  <si>
    <t>郷二丁目</t>
    <rPh sb="0" eb="1">
      <t>ゴウ</t>
    </rPh>
    <rPh sb="1" eb="4">
      <t>２チョウメ</t>
    </rPh>
    <phoneticPr fontId="4"/>
  </si>
  <si>
    <t>蓮花寺町</t>
    <rPh sb="0" eb="4">
      <t>レンゲジチョウ</t>
    </rPh>
    <phoneticPr fontId="4"/>
  </si>
  <si>
    <t>堀内一丁目</t>
    <rPh sb="0" eb="2">
      <t>ホリウチ</t>
    </rPh>
    <rPh sb="2" eb="3">
      <t>１</t>
    </rPh>
    <rPh sb="3" eb="5">
      <t>チョウメ</t>
    </rPh>
    <phoneticPr fontId="4"/>
  </si>
  <si>
    <t>堀内二丁目</t>
    <rPh sb="2" eb="3">
      <t>２</t>
    </rPh>
    <phoneticPr fontId="4"/>
  </si>
  <si>
    <t>堀内三丁目</t>
    <rPh sb="2" eb="3">
      <t>３</t>
    </rPh>
    <phoneticPr fontId="4"/>
  </si>
  <si>
    <t>堀内四丁目</t>
    <rPh sb="2" eb="3">
      <t>ヨ</t>
    </rPh>
    <phoneticPr fontId="4"/>
  </si>
  <si>
    <t>堀内五丁目</t>
    <rPh sb="2" eb="3">
      <t>５</t>
    </rPh>
    <phoneticPr fontId="4"/>
  </si>
  <si>
    <t>柳町</t>
    <rPh sb="0" eb="2">
      <t>ヤナギマチ</t>
    </rPh>
    <phoneticPr fontId="4"/>
  </si>
  <si>
    <t>二日市町</t>
    <rPh sb="0" eb="4">
      <t>フツカイチマチ</t>
    </rPh>
    <phoneticPr fontId="4"/>
  </si>
  <si>
    <t>二日市一丁目</t>
    <rPh sb="0" eb="3">
      <t>フツカイチ</t>
    </rPh>
    <rPh sb="3" eb="4">
      <t>１</t>
    </rPh>
    <rPh sb="4" eb="6">
      <t>チョウメ</t>
    </rPh>
    <phoneticPr fontId="4"/>
  </si>
  <si>
    <t>二日市二丁目</t>
    <rPh sb="0" eb="3">
      <t>フツカイチ</t>
    </rPh>
    <rPh sb="3" eb="4">
      <t>２</t>
    </rPh>
    <rPh sb="4" eb="6">
      <t>チョウメ</t>
    </rPh>
    <phoneticPr fontId="4"/>
  </si>
  <si>
    <t>二日市三丁目</t>
    <rPh sb="0" eb="3">
      <t>フツカイチ</t>
    </rPh>
    <rPh sb="3" eb="6">
      <t>３チョウメ</t>
    </rPh>
    <phoneticPr fontId="4"/>
  </si>
  <si>
    <t>二日市四丁目</t>
    <rPh sb="0" eb="3">
      <t>フツカイチ</t>
    </rPh>
    <rPh sb="3" eb="6">
      <t>４チョウメ</t>
    </rPh>
    <phoneticPr fontId="4"/>
  </si>
  <si>
    <t>二日市五丁目</t>
    <rPh sb="0" eb="3">
      <t>フツカイチ</t>
    </rPh>
    <rPh sb="3" eb="6">
      <t>５チョウメ</t>
    </rPh>
    <phoneticPr fontId="4"/>
  </si>
  <si>
    <t>郷地区計</t>
    <rPh sb="0" eb="1">
      <t>ゴウ</t>
    </rPh>
    <rPh sb="1" eb="3">
      <t>チク</t>
    </rPh>
    <rPh sb="3" eb="4">
      <t>ケイ</t>
    </rPh>
    <phoneticPr fontId="4"/>
  </si>
  <si>
    <t>押越一丁目</t>
    <rPh sb="0" eb="1">
      <t>オ</t>
    </rPh>
    <rPh sb="1" eb="2">
      <t>コ</t>
    </rPh>
    <rPh sb="2" eb="3">
      <t>１</t>
    </rPh>
    <rPh sb="3" eb="5">
      <t>チョウメ</t>
    </rPh>
    <phoneticPr fontId="4"/>
  </si>
  <si>
    <t>押越二丁目</t>
    <rPh sb="0" eb="1">
      <t>オ</t>
    </rPh>
    <rPh sb="1" eb="2">
      <t>コ</t>
    </rPh>
    <rPh sb="2" eb="3">
      <t>２</t>
    </rPh>
    <rPh sb="3" eb="5">
      <t>チョウメ</t>
    </rPh>
    <phoneticPr fontId="4"/>
  </si>
  <si>
    <t>野代一丁目</t>
    <rPh sb="0" eb="1">
      <t>ノ</t>
    </rPh>
    <rPh sb="1" eb="2">
      <t>シロ</t>
    </rPh>
    <rPh sb="2" eb="3">
      <t>１</t>
    </rPh>
    <rPh sb="3" eb="5">
      <t>チョウメ</t>
    </rPh>
    <phoneticPr fontId="4"/>
  </si>
  <si>
    <t>野代二丁目</t>
    <rPh sb="0" eb="1">
      <t>ノ</t>
    </rPh>
    <rPh sb="1" eb="2">
      <t>シロ</t>
    </rPh>
    <rPh sb="2" eb="3">
      <t>２</t>
    </rPh>
    <rPh sb="3" eb="5">
      <t>チョウメ</t>
    </rPh>
    <phoneticPr fontId="4"/>
  </si>
  <si>
    <t>野代三丁目</t>
    <rPh sb="0" eb="1">
      <t>ノ</t>
    </rPh>
    <rPh sb="1" eb="2">
      <t>シロ</t>
    </rPh>
    <rPh sb="2" eb="3">
      <t>３</t>
    </rPh>
    <rPh sb="3" eb="5">
      <t>チョウメ</t>
    </rPh>
    <phoneticPr fontId="4"/>
  </si>
  <si>
    <t>押野一丁目</t>
    <rPh sb="0" eb="1">
      <t>オ</t>
    </rPh>
    <rPh sb="1" eb="2">
      <t>ノ</t>
    </rPh>
    <rPh sb="2" eb="3">
      <t>１</t>
    </rPh>
    <rPh sb="3" eb="4">
      <t>チョウ</t>
    </rPh>
    <rPh sb="4" eb="5">
      <t>メ</t>
    </rPh>
    <phoneticPr fontId="4"/>
  </si>
  <si>
    <t>押野二丁目</t>
    <rPh sb="0" eb="1">
      <t>オ</t>
    </rPh>
    <rPh sb="1" eb="2">
      <t>ノ</t>
    </rPh>
    <rPh sb="2" eb="3">
      <t>２</t>
    </rPh>
    <rPh sb="3" eb="4">
      <t>チョウ</t>
    </rPh>
    <rPh sb="4" eb="5">
      <t>メ</t>
    </rPh>
    <phoneticPr fontId="4"/>
  </si>
  <si>
    <t>押野三丁目</t>
    <rPh sb="0" eb="1">
      <t>オ</t>
    </rPh>
    <rPh sb="1" eb="2">
      <t>ノ</t>
    </rPh>
    <rPh sb="2" eb="3">
      <t>３</t>
    </rPh>
    <rPh sb="3" eb="4">
      <t>チョウ</t>
    </rPh>
    <rPh sb="4" eb="5">
      <t>メ</t>
    </rPh>
    <phoneticPr fontId="4"/>
  </si>
  <si>
    <t>押野四丁目</t>
    <rPh sb="0" eb="1">
      <t>オ</t>
    </rPh>
    <rPh sb="1" eb="2">
      <t>ノ</t>
    </rPh>
    <rPh sb="2" eb="3">
      <t>４</t>
    </rPh>
    <rPh sb="3" eb="4">
      <t>チョウ</t>
    </rPh>
    <rPh sb="4" eb="5">
      <t>メ</t>
    </rPh>
    <phoneticPr fontId="4"/>
  </si>
  <si>
    <t>押野五丁目</t>
    <rPh sb="0" eb="1">
      <t>オ</t>
    </rPh>
    <rPh sb="1" eb="2">
      <t>ノ</t>
    </rPh>
    <rPh sb="2" eb="3">
      <t>５</t>
    </rPh>
    <rPh sb="3" eb="4">
      <t>チョウ</t>
    </rPh>
    <rPh sb="4" eb="5">
      <t>メ</t>
    </rPh>
    <phoneticPr fontId="4"/>
  </si>
  <si>
    <t>押野六丁目</t>
    <rPh sb="0" eb="1">
      <t>オ</t>
    </rPh>
    <rPh sb="1" eb="2">
      <t>ノ</t>
    </rPh>
    <rPh sb="2" eb="3">
      <t>６</t>
    </rPh>
    <rPh sb="3" eb="4">
      <t>チョウ</t>
    </rPh>
    <rPh sb="4" eb="5">
      <t>メ</t>
    </rPh>
    <phoneticPr fontId="4"/>
  </si>
  <si>
    <t>押野七丁目</t>
    <rPh sb="0" eb="1">
      <t>オ</t>
    </rPh>
    <rPh sb="1" eb="2">
      <t>ノ</t>
    </rPh>
    <rPh sb="2" eb="3">
      <t>７</t>
    </rPh>
    <rPh sb="3" eb="4">
      <t>チョウ</t>
    </rPh>
    <rPh sb="4" eb="5">
      <t>メ</t>
    </rPh>
    <phoneticPr fontId="4"/>
  </si>
  <si>
    <t>御経塚一丁目</t>
    <rPh sb="0" eb="2">
      <t>オキョウ</t>
    </rPh>
    <rPh sb="2" eb="3">
      <t>ヅカ</t>
    </rPh>
    <rPh sb="3" eb="4">
      <t>１</t>
    </rPh>
    <rPh sb="4" eb="6">
      <t>チョウメ</t>
    </rPh>
    <phoneticPr fontId="4"/>
  </si>
  <si>
    <t>御経塚二丁目</t>
    <rPh sb="0" eb="2">
      <t>オキョウ</t>
    </rPh>
    <rPh sb="2" eb="3">
      <t>ヅカ</t>
    </rPh>
    <rPh sb="3" eb="4">
      <t>２</t>
    </rPh>
    <rPh sb="4" eb="6">
      <t>チョウメ</t>
    </rPh>
    <phoneticPr fontId="4"/>
  </si>
  <si>
    <t>御経塚三丁目</t>
    <rPh sb="0" eb="2">
      <t>オキョウ</t>
    </rPh>
    <rPh sb="2" eb="3">
      <t>ヅカ</t>
    </rPh>
    <rPh sb="3" eb="4">
      <t>３</t>
    </rPh>
    <rPh sb="4" eb="6">
      <t>チョウメ</t>
    </rPh>
    <phoneticPr fontId="4"/>
  </si>
  <si>
    <t>御経塚四丁目</t>
    <rPh sb="0" eb="2">
      <t>オキョウ</t>
    </rPh>
    <rPh sb="2" eb="3">
      <t>ヅカ</t>
    </rPh>
    <rPh sb="3" eb="4">
      <t>４</t>
    </rPh>
    <rPh sb="4" eb="6">
      <t>チョウメ</t>
    </rPh>
    <phoneticPr fontId="4"/>
  </si>
  <si>
    <t>御経塚五丁目</t>
    <rPh sb="0" eb="2">
      <t>オキョウ</t>
    </rPh>
    <rPh sb="2" eb="3">
      <t>ヅカ</t>
    </rPh>
    <rPh sb="3" eb="4">
      <t>５</t>
    </rPh>
    <rPh sb="4" eb="6">
      <t>チョウメ</t>
    </rPh>
    <phoneticPr fontId="4"/>
  </si>
  <si>
    <t>押野地区計</t>
    <rPh sb="0" eb="2">
      <t>オシノ</t>
    </rPh>
    <rPh sb="2" eb="4">
      <t>チク</t>
    </rPh>
    <rPh sb="4" eb="5">
      <t>ケイ</t>
    </rPh>
    <phoneticPr fontId="4"/>
  </si>
  <si>
    <t>（３）年齢（各歳）、</t>
    <phoneticPr fontId="4"/>
  </si>
  <si>
    <t>男女別人口</t>
    <phoneticPr fontId="4"/>
  </si>
  <si>
    <t>平成30年12月31日現在　単位：人、％、歳</t>
    <rPh sb="0" eb="2">
      <t>ヘイセイ</t>
    </rPh>
    <rPh sb="4" eb="5">
      <t>ネン</t>
    </rPh>
    <rPh sb="14" eb="16">
      <t>タンイ</t>
    </rPh>
    <rPh sb="17" eb="18">
      <t>ニン</t>
    </rPh>
    <rPh sb="21" eb="22">
      <t>サイ</t>
    </rPh>
    <phoneticPr fontId="4"/>
  </si>
  <si>
    <t>年齢区分</t>
    <rPh sb="0" eb="2">
      <t>ネンレイ</t>
    </rPh>
    <rPh sb="2" eb="4">
      <t>クブン</t>
    </rPh>
    <phoneticPr fontId="4"/>
  </si>
  <si>
    <t>総　計</t>
    <rPh sb="0" eb="1">
      <t>フサ</t>
    </rPh>
    <rPh sb="2" eb="3">
      <t>ケイ</t>
    </rPh>
    <phoneticPr fontId="4"/>
  </si>
  <si>
    <t>０～４歳</t>
    <rPh sb="3" eb="4">
      <t>サイ</t>
    </rPh>
    <phoneticPr fontId="4"/>
  </si>
  <si>
    <t>30～34歳</t>
    <rPh sb="5" eb="6">
      <t>サイ</t>
    </rPh>
    <phoneticPr fontId="4"/>
  </si>
  <si>
    <t>60～64歳</t>
    <rPh sb="5" eb="6">
      <t>サイ</t>
    </rPh>
    <phoneticPr fontId="4"/>
  </si>
  <si>
    <t>90～94歳</t>
    <rPh sb="5" eb="6">
      <t>サイ</t>
    </rPh>
    <phoneticPr fontId="4"/>
  </si>
  <si>
    <t>０</t>
    <phoneticPr fontId="4"/>
  </si>
  <si>
    <t>30</t>
    <phoneticPr fontId="4"/>
  </si>
  <si>
    <t>１</t>
    <phoneticPr fontId="4"/>
  </si>
  <si>
    <t>31</t>
    <phoneticPr fontId="4"/>
  </si>
  <si>
    <t>２</t>
  </si>
  <si>
    <t>32</t>
    <phoneticPr fontId="4"/>
  </si>
  <si>
    <t>３</t>
  </si>
  <si>
    <t>33</t>
    <phoneticPr fontId="4"/>
  </si>
  <si>
    <t>４</t>
  </si>
  <si>
    <t>34</t>
    <phoneticPr fontId="4"/>
  </si>
  <si>
    <t>５～９歳</t>
    <rPh sb="3" eb="4">
      <t>サイ</t>
    </rPh>
    <phoneticPr fontId="4"/>
  </si>
  <si>
    <t>35～39歳</t>
    <rPh sb="5" eb="6">
      <t>サイ</t>
    </rPh>
    <phoneticPr fontId="4"/>
  </si>
  <si>
    <t>65～69歳</t>
    <rPh sb="5" eb="6">
      <t>サイ</t>
    </rPh>
    <phoneticPr fontId="4"/>
  </si>
  <si>
    <t>95～99歳</t>
    <rPh sb="5" eb="6">
      <t>サイ</t>
    </rPh>
    <phoneticPr fontId="4"/>
  </si>
  <si>
    <t>５</t>
    <phoneticPr fontId="4"/>
  </si>
  <si>
    <t>６</t>
  </si>
  <si>
    <t>７</t>
  </si>
  <si>
    <t>８</t>
  </si>
  <si>
    <t>９</t>
  </si>
  <si>
    <t>10～14歳</t>
    <rPh sb="5" eb="6">
      <t>サイ</t>
    </rPh>
    <phoneticPr fontId="4"/>
  </si>
  <si>
    <t>40～44歳</t>
    <rPh sb="5" eb="6">
      <t>サイ</t>
    </rPh>
    <phoneticPr fontId="4"/>
  </si>
  <si>
    <t>70～74歳</t>
    <rPh sb="5" eb="6">
      <t>サイ</t>
    </rPh>
    <phoneticPr fontId="4"/>
  </si>
  <si>
    <t>100歳～104歳</t>
    <rPh sb="3" eb="4">
      <t>サイ</t>
    </rPh>
    <rPh sb="8" eb="9">
      <t>サイ</t>
    </rPh>
    <phoneticPr fontId="4"/>
  </si>
  <si>
    <t>－</t>
    <phoneticPr fontId="13"/>
  </si>
  <si>
    <t>15～19歳</t>
    <rPh sb="5" eb="6">
      <t>サイ</t>
    </rPh>
    <phoneticPr fontId="4"/>
  </si>
  <si>
    <t>45～49歳</t>
    <rPh sb="5" eb="6">
      <t>サイ</t>
    </rPh>
    <phoneticPr fontId="4"/>
  </si>
  <si>
    <t>75～79歳</t>
    <rPh sb="5" eb="6">
      <t>サイ</t>
    </rPh>
    <phoneticPr fontId="4"/>
  </si>
  <si>
    <t>105歳～109歳</t>
    <rPh sb="3" eb="4">
      <t>サイ</t>
    </rPh>
    <rPh sb="8" eb="9">
      <t>サイ</t>
    </rPh>
    <phoneticPr fontId="4"/>
  </si>
  <si>
    <t>75</t>
    <phoneticPr fontId="4"/>
  </si>
  <si>
    <t>76</t>
    <phoneticPr fontId="4"/>
  </si>
  <si>
    <t>77</t>
    <phoneticPr fontId="4"/>
  </si>
  <si>
    <t>78</t>
    <phoneticPr fontId="4"/>
  </si>
  <si>
    <t>79</t>
    <phoneticPr fontId="4"/>
  </si>
  <si>
    <t>20～24歳</t>
    <rPh sb="5" eb="6">
      <t>サイ</t>
    </rPh>
    <phoneticPr fontId="4"/>
  </si>
  <si>
    <t>50～54歳</t>
    <rPh sb="5" eb="6">
      <t>サイ</t>
    </rPh>
    <phoneticPr fontId="4"/>
  </si>
  <si>
    <t>80～84歳</t>
    <rPh sb="5" eb="6">
      <t>サイ</t>
    </rPh>
    <phoneticPr fontId="4"/>
  </si>
  <si>
    <t>（再掲）</t>
    <rPh sb="1" eb="3">
      <t>サイケイ</t>
    </rPh>
    <phoneticPr fontId="4"/>
  </si>
  <si>
    <t>50</t>
    <phoneticPr fontId="4"/>
  </si>
  <si>
    <t>80</t>
    <phoneticPr fontId="4"/>
  </si>
  <si>
    <t>15歳未満</t>
    <rPh sb="2" eb="3">
      <t>サイ</t>
    </rPh>
    <rPh sb="3" eb="5">
      <t>ミマン</t>
    </rPh>
    <phoneticPr fontId="4"/>
  </si>
  <si>
    <t>51</t>
    <phoneticPr fontId="4"/>
  </si>
  <si>
    <t>81</t>
    <phoneticPr fontId="4"/>
  </si>
  <si>
    <t>15～64歳</t>
    <rPh sb="5" eb="6">
      <t>サイ</t>
    </rPh>
    <phoneticPr fontId="4"/>
  </si>
  <si>
    <t>52</t>
    <phoneticPr fontId="4"/>
  </si>
  <si>
    <t>82</t>
    <phoneticPr fontId="4"/>
  </si>
  <si>
    <t>65歳～</t>
    <rPh sb="2" eb="3">
      <t>サイ</t>
    </rPh>
    <phoneticPr fontId="4"/>
  </si>
  <si>
    <t>53</t>
    <phoneticPr fontId="4"/>
  </si>
  <si>
    <t>83</t>
    <phoneticPr fontId="4"/>
  </si>
  <si>
    <t>54</t>
    <phoneticPr fontId="4"/>
  </si>
  <si>
    <t>84</t>
    <phoneticPr fontId="4"/>
  </si>
  <si>
    <t>（年齢別割合）</t>
    <rPh sb="1" eb="3">
      <t>ネンレイ</t>
    </rPh>
    <rPh sb="3" eb="4">
      <t>ベツ</t>
    </rPh>
    <rPh sb="4" eb="6">
      <t>ワリアイ</t>
    </rPh>
    <phoneticPr fontId="4"/>
  </si>
  <si>
    <t>25～29歳</t>
    <rPh sb="5" eb="6">
      <t>サイ</t>
    </rPh>
    <phoneticPr fontId="4"/>
  </si>
  <si>
    <t>55～59歳</t>
    <rPh sb="5" eb="6">
      <t>サイ</t>
    </rPh>
    <phoneticPr fontId="4"/>
  </si>
  <si>
    <t>85～89歳</t>
    <rPh sb="5" eb="6">
      <t>サイ</t>
    </rPh>
    <phoneticPr fontId="4"/>
  </si>
  <si>
    <t>25</t>
    <phoneticPr fontId="4"/>
  </si>
  <si>
    <t>26</t>
    <phoneticPr fontId="4"/>
  </si>
  <si>
    <t>56</t>
    <phoneticPr fontId="4"/>
  </si>
  <si>
    <t>27</t>
    <phoneticPr fontId="4"/>
  </si>
  <si>
    <t>57</t>
    <phoneticPr fontId="4"/>
  </si>
  <si>
    <t>28</t>
    <phoneticPr fontId="4"/>
  </si>
  <si>
    <t>58</t>
    <phoneticPr fontId="4"/>
  </si>
  <si>
    <t>（平均年齢）</t>
    <rPh sb="1" eb="3">
      <t>ヘイキン</t>
    </rPh>
    <rPh sb="3" eb="5">
      <t>ネンレイ</t>
    </rPh>
    <phoneticPr fontId="4"/>
  </si>
  <si>
    <t>29</t>
    <phoneticPr fontId="4"/>
  </si>
  <si>
    <t>59</t>
    <phoneticPr fontId="4"/>
  </si>
  <si>
    <t>資料：企画課</t>
    <rPh sb="0" eb="2">
      <t>シリョウ</t>
    </rPh>
    <rPh sb="3" eb="5">
      <t>キカク</t>
    </rPh>
    <rPh sb="5" eb="6">
      <t>カ</t>
    </rPh>
    <phoneticPr fontId="4"/>
  </si>
  <si>
    <t>（４）年齢（5歳階級）、</t>
    <rPh sb="7" eb="8">
      <t>サイ</t>
    </rPh>
    <rPh sb="8" eb="9">
      <t>カイ</t>
    </rPh>
    <rPh sb="9" eb="10">
      <t>キュウ</t>
    </rPh>
    <phoneticPr fontId="4"/>
  </si>
  <si>
    <t>男女別人口</t>
    <phoneticPr fontId="4"/>
  </si>
  <si>
    <t>各年12月31日現在　単位：人、％、歳</t>
    <rPh sb="11" eb="13">
      <t>タンイ</t>
    </rPh>
    <rPh sb="14" eb="15">
      <t>ニン</t>
    </rPh>
    <rPh sb="18" eb="19">
      <t>サイ</t>
    </rPh>
    <phoneticPr fontId="4"/>
  </si>
  <si>
    <t>年齢階層</t>
    <rPh sb="0" eb="2">
      <t>ネンレイ</t>
    </rPh>
    <rPh sb="2" eb="4">
      <t>カイソウ</t>
    </rPh>
    <phoneticPr fontId="4"/>
  </si>
  <si>
    <t>合　　　  計</t>
    <rPh sb="0" eb="1">
      <t>ゴウ</t>
    </rPh>
    <rPh sb="6" eb="7">
      <t>ケイ</t>
    </rPh>
    <phoneticPr fontId="4"/>
  </si>
  <si>
    <t>100歳以上</t>
    <rPh sb="3" eb="4">
      <t>サイ</t>
    </rPh>
    <rPh sb="4" eb="6">
      <t>イジョウ</t>
    </rPh>
    <phoneticPr fontId="4"/>
  </si>
  <si>
    <t>15歳未満</t>
    <rPh sb="2" eb="5">
      <t>サイミマン</t>
    </rPh>
    <phoneticPr fontId="4"/>
  </si>
  <si>
    <t>65歳以上</t>
    <rPh sb="2" eb="5">
      <t>サイイジョウ</t>
    </rPh>
    <phoneticPr fontId="4"/>
  </si>
  <si>
    <t>（５）人　口　</t>
    <phoneticPr fontId="4"/>
  </si>
  <si>
    <t>　動　態　</t>
    <phoneticPr fontId="4"/>
  </si>
  <si>
    <t>単位：人</t>
    <rPh sb="0" eb="2">
      <t>タンイ</t>
    </rPh>
    <rPh sb="3" eb="4">
      <t>ニン</t>
    </rPh>
    <phoneticPr fontId="4"/>
  </si>
  <si>
    <t>年度・月</t>
    <rPh sb="0" eb="2">
      <t>ネンド</t>
    </rPh>
    <rPh sb="3" eb="4">
      <t>ガツ</t>
    </rPh>
    <phoneticPr fontId="4"/>
  </si>
  <si>
    <t>自　然　動　態</t>
    <rPh sb="0" eb="1">
      <t>ジ</t>
    </rPh>
    <rPh sb="2" eb="3">
      <t>ゼン</t>
    </rPh>
    <rPh sb="4" eb="5">
      <t>ドウ</t>
    </rPh>
    <rPh sb="6" eb="7">
      <t>タイ</t>
    </rPh>
    <phoneticPr fontId="4"/>
  </si>
  <si>
    <t>社　会　動　態</t>
    <rPh sb="0" eb="1">
      <t>シャ</t>
    </rPh>
    <rPh sb="2" eb="3">
      <t>カイ</t>
    </rPh>
    <rPh sb="4" eb="5">
      <t>ドウ</t>
    </rPh>
    <rPh sb="6" eb="7">
      <t>タイ</t>
    </rPh>
    <phoneticPr fontId="4"/>
  </si>
  <si>
    <t>総　増　減</t>
    <rPh sb="0" eb="1">
      <t>ソウ</t>
    </rPh>
    <phoneticPr fontId="4"/>
  </si>
  <si>
    <t>出　生</t>
    <rPh sb="0" eb="1">
      <t>デ</t>
    </rPh>
    <rPh sb="2" eb="3">
      <t>ショウ</t>
    </rPh>
    <phoneticPr fontId="4"/>
  </si>
  <si>
    <t>死　亡</t>
    <rPh sb="0" eb="1">
      <t>シ</t>
    </rPh>
    <rPh sb="2" eb="3">
      <t>ボウ</t>
    </rPh>
    <phoneticPr fontId="4"/>
  </si>
  <si>
    <t>増　減</t>
    <rPh sb="0" eb="1">
      <t>ゾウ</t>
    </rPh>
    <rPh sb="2" eb="3">
      <t>ゲン</t>
    </rPh>
    <phoneticPr fontId="4"/>
  </si>
  <si>
    <t>転　入</t>
    <rPh sb="0" eb="1">
      <t>テン</t>
    </rPh>
    <rPh sb="2" eb="3">
      <t>イ</t>
    </rPh>
    <phoneticPr fontId="4"/>
  </si>
  <si>
    <t>転　出</t>
    <rPh sb="0" eb="1">
      <t>テン</t>
    </rPh>
    <rPh sb="2" eb="3">
      <t>デ</t>
    </rPh>
    <phoneticPr fontId="4"/>
  </si>
  <si>
    <t>総数</t>
    <rPh sb="0" eb="1">
      <t>フサ</t>
    </rPh>
    <rPh sb="1" eb="2">
      <t>カズ</t>
    </rPh>
    <phoneticPr fontId="4"/>
  </si>
  <si>
    <t>平成25年度</t>
    <rPh sb="0" eb="2">
      <t>ヘイセイ</t>
    </rPh>
    <rPh sb="4" eb="6">
      <t>ネンド</t>
    </rPh>
    <phoneticPr fontId="4"/>
  </si>
  <si>
    <t>29</t>
    <phoneticPr fontId="4"/>
  </si>
  <si>
    <t>平成29年４月</t>
    <rPh sb="0" eb="1">
      <t>ヘイセイ</t>
    </rPh>
    <rPh sb="5" eb="6">
      <t>ガツ</t>
    </rPh>
    <phoneticPr fontId="13"/>
  </si>
  <si>
    <t>10</t>
    <phoneticPr fontId="13"/>
  </si>
  <si>
    <t>11</t>
    <phoneticPr fontId="13"/>
  </si>
  <si>
    <t>12</t>
    <phoneticPr fontId="13"/>
  </si>
  <si>
    <t>平成30年１月</t>
    <rPh sb="0" eb="1">
      <t>ヘイセイ</t>
    </rPh>
    <rPh sb="5" eb="6">
      <t>ガツ</t>
    </rPh>
    <phoneticPr fontId="4"/>
  </si>
  <si>
    <t>２</t>
    <phoneticPr fontId="4"/>
  </si>
  <si>
    <t>（６）県内県外別</t>
    <phoneticPr fontId="4"/>
  </si>
  <si>
    <t>転入・転出者数</t>
    <phoneticPr fontId="4"/>
  </si>
  <si>
    <t>年度・月</t>
    <rPh sb="0" eb="2">
      <t>ネンド</t>
    </rPh>
    <rPh sb="3" eb="4">
      <t>ツキ</t>
    </rPh>
    <phoneticPr fontId="4"/>
  </si>
  <si>
    <t>転　　　入</t>
    <rPh sb="0" eb="1">
      <t>テン</t>
    </rPh>
    <rPh sb="4" eb="5">
      <t>イリ</t>
    </rPh>
    <phoneticPr fontId="4"/>
  </si>
  <si>
    <t>転　　　出</t>
    <rPh sb="0" eb="1">
      <t>テン</t>
    </rPh>
    <rPh sb="4" eb="5">
      <t>デ</t>
    </rPh>
    <phoneticPr fontId="4"/>
  </si>
  <si>
    <t>増　　　減</t>
    <rPh sb="0" eb="1">
      <t>ゾウ</t>
    </rPh>
    <rPh sb="4" eb="5">
      <t>ゲン</t>
    </rPh>
    <phoneticPr fontId="4"/>
  </si>
  <si>
    <t>総　　数</t>
    <rPh sb="0" eb="1">
      <t>フサ</t>
    </rPh>
    <rPh sb="3" eb="4">
      <t>カズ</t>
    </rPh>
    <phoneticPr fontId="4"/>
  </si>
  <si>
    <t>他都道府県</t>
    <rPh sb="0" eb="1">
      <t>タ</t>
    </rPh>
    <rPh sb="1" eb="5">
      <t>トドウフケン</t>
    </rPh>
    <phoneticPr fontId="4"/>
  </si>
  <si>
    <t>県内他市町村</t>
    <rPh sb="0" eb="2">
      <t>ケンナイ</t>
    </rPh>
    <rPh sb="2" eb="3">
      <t>ホカ</t>
    </rPh>
    <rPh sb="3" eb="6">
      <t>シチョウソン</t>
    </rPh>
    <phoneticPr fontId="4"/>
  </si>
  <si>
    <t>平成29年４月</t>
    <rPh sb="0" eb="1">
      <t>ヘイセイ</t>
    </rPh>
    <rPh sb="5" eb="6">
      <t>ガツ</t>
    </rPh>
    <phoneticPr fontId="4"/>
  </si>
  <si>
    <t>５</t>
    <phoneticPr fontId="13"/>
  </si>
  <si>
    <t>６</t>
    <phoneticPr fontId="13"/>
  </si>
  <si>
    <t>７</t>
    <phoneticPr fontId="13"/>
  </si>
  <si>
    <t>８</t>
    <phoneticPr fontId="13"/>
  </si>
  <si>
    <t>９</t>
    <phoneticPr fontId="13"/>
  </si>
  <si>
    <t>－</t>
    <phoneticPr fontId="13"/>
  </si>
  <si>
    <t>10</t>
    <phoneticPr fontId="13"/>
  </si>
  <si>
    <t>11</t>
    <phoneticPr fontId="13"/>
  </si>
  <si>
    <t>12</t>
    <phoneticPr fontId="13"/>
  </si>
  <si>
    <t>２</t>
    <phoneticPr fontId="13"/>
  </si>
  <si>
    <t>３</t>
    <phoneticPr fontId="4"/>
  </si>
  <si>
    <t>（７）転入・転出先別</t>
    <phoneticPr fontId="4"/>
  </si>
  <si>
    <t>人口移動者数（県外）</t>
    <phoneticPr fontId="4"/>
  </si>
  <si>
    <t>都道府県</t>
    <rPh sb="0" eb="4">
      <t>トドウフケン</t>
    </rPh>
    <phoneticPr fontId="4"/>
  </si>
  <si>
    <t>平成26年度</t>
    <rPh sb="0" eb="2">
      <t>ヘイセイ</t>
    </rPh>
    <rPh sb="4" eb="6">
      <t>ネンド</t>
    </rPh>
    <phoneticPr fontId="4"/>
  </si>
  <si>
    <t>転入</t>
    <rPh sb="0" eb="2">
      <t>テンニュウ</t>
    </rPh>
    <phoneticPr fontId="4"/>
  </si>
  <si>
    <t>転出</t>
    <rPh sb="0" eb="2">
      <t>テンシュツ</t>
    </rPh>
    <phoneticPr fontId="4"/>
  </si>
  <si>
    <t>増減</t>
    <rPh sb="0" eb="2">
      <t>ゾウゲン</t>
    </rPh>
    <phoneticPr fontId="4"/>
  </si>
  <si>
    <t>合計</t>
    <rPh sb="0" eb="1">
      <t>ゴウ</t>
    </rPh>
    <rPh sb="1" eb="2">
      <t>ケイ</t>
    </rPh>
    <phoneticPr fontId="4"/>
  </si>
  <si>
    <t>京都府</t>
    <rPh sb="0" eb="3">
      <t>キョウトフ</t>
    </rPh>
    <phoneticPr fontId="4"/>
  </si>
  <si>
    <t>北海道</t>
    <rPh sb="0" eb="3">
      <t>ホッカイドウ</t>
    </rPh>
    <phoneticPr fontId="4"/>
  </si>
  <si>
    <t>大阪府</t>
    <rPh sb="0" eb="3">
      <t>オオサカフ</t>
    </rPh>
    <phoneticPr fontId="4"/>
  </si>
  <si>
    <t>青森県</t>
    <rPh sb="0" eb="3">
      <t>アオモリケン</t>
    </rPh>
    <phoneticPr fontId="4"/>
  </si>
  <si>
    <t>兵庫県</t>
    <rPh sb="0" eb="3">
      <t>ヒョウゴケン</t>
    </rPh>
    <phoneticPr fontId="4"/>
  </si>
  <si>
    <t>岩手県</t>
    <rPh sb="0" eb="3">
      <t>イワテケン</t>
    </rPh>
    <phoneticPr fontId="4"/>
  </si>
  <si>
    <t>奈良県</t>
    <rPh sb="0" eb="3">
      <t>ナラケン</t>
    </rPh>
    <phoneticPr fontId="4"/>
  </si>
  <si>
    <t>宮城県</t>
    <rPh sb="0" eb="3">
      <t>ミヤギケン</t>
    </rPh>
    <phoneticPr fontId="4"/>
  </si>
  <si>
    <t>－</t>
    <phoneticPr fontId="13"/>
  </si>
  <si>
    <t>和歌山県</t>
    <rPh sb="0" eb="4">
      <t>ワカヤマケン</t>
    </rPh>
    <phoneticPr fontId="4"/>
  </si>
  <si>
    <t>秋田県</t>
    <rPh sb="0" eb="3">
      <t>アキタケン</t>
    </rPh>
    <phoneticPr fontId="4"/>
  </si>
  <si>
    <t>鳥取県</t>
    <rPh sb="0" eb="3">
      <t>トットリケン</t>
    </rPh>
    <phoneticPr fontId="4"/>
  </si>
  <si>
    <t>山形県</t>
    <rPh sb="0" eb="3">
      <t>ヤマガタケン</t>
    </rPh>
    <phoneticPr fontId="4"/>
  </si>
  <si>
    <t>島根県</t>
    <rPh sb="0" eb="3">
      <t>シマネケン</t>
    </rPh>
    <phoneticPr fontId="4"/>
  </si>
  <si>
    <t>福島県</t>
    <rPh sb="0" eb="3">
      <t>フクシマケン</t>
    </rPh>
    <phoneticPr fontId="4"/>
  </si>
  <si>
    <t>岡山県</t>
    <rPh sb="0" eb="3">
      <t>オカヤマケン</t>
    </rPh>
    <phoneticPr fontId="4"/>
  </si>
  <si>
    <t>茨城県</t>
    <rPh sb="0" eb="3">
      <t>イバラキケン</t>
    </rPh>
    <phoneticPr fontId="4"/>
  </si>
  <si>
    <t>広島県</t>
    <rPh sb="0" eb="3">
      <t>ヒロシマケン</t>
    </rPh>
    <phoneticPr fontId="4"/>
  </si>
  <si>
    <t>栃木県</t>
    <rPh sb="0" eb="3">
      <t>トチギケン</t>
    </rPh>
    <phoneticPr fontId="4"/>
  </si>
  <si>
    <t>山口県</t>
    <rPh sb="0" eb="3">
      <t>ヤマグチケン</t>
    </rPh>
    <phoneticPr fontId="4"/>
  </si>
  <si>
    <t>群馬県　</t>
    <rPh sb="0" eb="3">
      <t>グンマケン</t>
    </rPh>
    <phoneticPr fontId="4"/>
  </si>
  <si>
    <t>徳島県</t>
    <rPh sb="0" eb="3">
      <t>トクシマケン</t>
    </rPh>
    <phoneticPr fontId="4"/>
  </si>
  <si>
    <t>埼玉県</t>
    <rPh sb="0" eb="3">
      <t>サイタマケン</t>
    </rPh>
    <phoneticPr fontId="4"/>
  </si>
  <si>
    <t>香川県</t>
    <rPh sb="0" eb="3">
      <t>カガワケン</t>
    </rPh>
    <phoneticPr fontId="4"/>
  </si>
  <si>
    <t>千葉県</t>
    <rPh sb="0" eb="3">
      <t>チバケン</t>
    </rPh>
    <phoneticPr fontId="4"/>
  </si>
  <si>
    <t>愛媛県</t>
    <rPh sb="0" eb="3">
      <t>エヒメケン</t>
    </rPh>
    <phoneticPr fontId="4"/>
  </si>
  <si>
    <t>東京都</t>
    <rPh sb="0" eb="3">
      <t>トウキョウト</t>
    </rPh>
    <phoneticPr fontId="4"/>
  </si>
  <si>
    <t>高知県</t>
    <rPh sb="0" eb="3">
      <t>コウチケン</t>
    </rPh>
    <phoneticPr fontId="4"/>
  </si>
  <si>
    <t>神奈川県</t>
    <rPh sb="0" eb="4">
      <t>カナガワケン</t>
    </rPh>
    <phoneticPr fontId="4"/>
  </si>
  <si>
    <t>福岡県</t>
    <rPh sb="0" eb="3">
      <t>フクオカケン</t>
    </rPh>
    <phoneticPr fontId="4"/>
  </si>
  <si>
    <t>新潟県</t>
    <rPh sb="0" eb="3">
      <t>ニイガタケン</t>
    </rPh>
    <phoneticPr fontId="4"/>
  </si>
  <si>
    <t>佐賀県</t>
    <rPh sb="0" eb="3">
      <t>サガケン</t>
    </rPh>
    <phoneticPr fontId="4"/>
  </si>
  <si>
    <t>富山県</t>
    <rPh sb="0" eb="3">
      <t>トヤマケン</t>
    </rPh>
    <phoneticPr fontId="4"/>
  </si>
  <si>
    <t>長崎県</t>
    <rPh sb="0" eb="3">
      <t>ナガサキケン</t>
    </rPh>
    <phoneticPr fontId="4"/>
  </si>
  <si>
    <t>福井県</t>
    <rPh sb="0" eb="3">
      <t>フクイケン</t>
    </rPh>
    <phoneticPr fontId="4"/>
  </si>
  <si>
    <t>熊本県</t>
    <rPh sb="0" eb="3">
      <t>クマモトケン</t>
    </rPh>
    <phoneticPr fontId="4"/>
  </si>
  <si>
    <t>山梨県</t>
    <rPh sb="0" eb="3">
      <t>ヤマナシケン</t>
    </rPh>
    <phoneticPr fontId="4"/>
  </si>
  <si>
    <t>大分県</t>
    <rPh sb="0" eb="3">
      <t>オオイタケン</t>
    </rPh>
    <phoneticPr fontId="4"/>
  </si>
  <si>
    <t>長野県</t>
    <rPh sb="0" eb="3">
      <t>ナガノケン</t>
    </rPh>
    <phoneticPr fontId="4"/>
  </si>
  <si>
    <t>宮崎県</t>
    <rPh sb="0" eb="3">
      <t>ミヤザキケン</t>
    </rPh>
    <phoneticPr fontId="4"/>
  </si>
  <si>
    <t>岐阜県</t>
    <rPh sb="0" eb="3">
      <t>ギフケン</t>
    </rPh>
    <phoneticPr fontId="4"/>
  </si>
  <si>
    <t>鹿児島県</t>
    <rPh sb="0" eb="4">
      <t>カゴシマケン</t>
    </rPh>
    <phoneticPr fontId="4"/>
  </si>
  <si>
    <t>静岡県</t>
    <rPh sb="0" eb="3">
      <t>シズオカケン</t>
    </rPh>
    <phoneticPr fontId="4"/>
  </si>
  <si>
    <t>沖縄県</t>
    <rPh sb="0" eb="3">
      <t>オキナワケン</t>
    </rPh>
    <phoneticPr fontId="4"/>
  </si>
  <si>
    <t>愛知県</t>
    <rPh sb="0" eb="3">
      <t>アイチケン</t>
    </rPh>
    <phoneticPr fontId="4"/>
  </si>
  <si>
    <t>国外</t>
    <rPh sb="0" eb="2">
      <t>コクガイ</t>
    </rPh>
    <phoneticPr fontId="4"/>
  </si>
  <si>
    <t>三重県</t>
    <rPh sb="0" eb="3">
      <t>ミエケン</t>
    </rPh>
    <phoneticPr fontId="4"/>
  </si>
  <si>
    <t>*注1</t>
    <rPh sb="1" eb="2">
      <t>チュウ</t>
    </rPh>
    <phoneticPr fontId="4"/>
  </si>
  <si>
    <t>滋賀県</t>
    <rPh sb="0" eb="3">
      <t>シガケン</t>
    </rPh>
    <phoneticPr fontId="4"/>
  </si>
  <si>
    <t>県外小計</t>
    <rPh sb="0" eb="2">
      <t>ケンガイ</t>
    </rPh>
    <rPh sb="2" eb="4">
      <t>ショウケイ</t>
    </rPh>
    <phoneticPr fontId="4"/>
  </si>
  <si>
    <t>　＊注１…従前の住所なし、帰化、転出取り消しを含む。</t>
    <rPh sb="2" eb="3">
      <t>チュウ</t>
    </rPh>
    <rPh sb="5" eb="6">
      <t>ジュウ</t>
    </rPh>
    <rPh sb="6" eb="7">
      <t>マエ</t>
    </rPh>
    <rPh sb="8" eb="10">
      <t>ジュウショ</t>
    </rPh>
    <rPh sb="13" eb="15">
      <t>キカ</t>
    </rPh>
    <rPh sb="16" eb="18">
      <t>テンシュツ</t>
    </rPh>
    <rPh sb="18" eb="19">
      <t>ト</t>
    </rPh>
    <rPh sb="20" eb="21">
      <t>ケ</t>
    </rPh>
    <rPh sb="23" eb="24">
      <t>フク</t>
    </rPh>
    <phoneticPr fontId="4"/>
  </si>
  <si>
    <t>　（注）合計には石川県分の転入・転出も含む。</t>
    <rPh sb="2" eb="3">
      <t>チュウ</t>
    </rPh>
    <rPh sb="8" eb="11">
      <t>イシカワケン</t>
    </rPh>
    <rPh sb="11" eb="12">
      <t>ブン</t>
    </rPh>
    <phoneticPr fontId="4"/>
  </si>
  <si>
    <t>（７）転入・転出先別人口移動者数（県内）</t>
    <rPh sb="3" eb="5">
      <t>テンニュウ</t>
    </rPh>
    <rPh sb="6" eb="8">
      <t>テンシュツ</t>
    </rPh>
    <rPh sb="8" eb="9">
      <t>サキ</t>
    </rPh>
    <rPh sb="9" eb="10">
      <t>ベツ</t>
    </rPh>
    <rPh sb="10" eb="12">
      <t>ジンコウ</t>
    </rPh>
    <rPh sb="12" eb="14">
      <t>イドウ</t>
    </rPh>
    <rPh sb="14" eb="15">
      <t>シャ</t>
    </rPh>
    <rPh sb="15" eb="16">
      <t>スウ</t>
    </rPh>
    <rPh sb="17" eb="19">
      <t>ケンナイ</t>
    </rPh>
    <phoneticPr fontId="4"/>
  </si>
  <si>
    <t>市町村</t>
    <rPh sb="0" eb="3">
      <t>シチョウソン</t>
    </rPh>
    <phoneticPr fontId="4"/>
  </si>
  <si>
    <t>平成26年度</t>
    <rPh sb="0" eb="2">
      <t>ヘイセイ</t>
    </rPh>
    <rPh sb="4" eb="5">
      <t>ネン</t>
    </rPh>
    <rPh sb="5" eb="6">
      <t>ド</t>
    </rPh>
    <phoneticPr fontId="4"/>
  </si>
  <si>
    <t>金沢市</t>
    <rPh sb="0" eb="3">
      <t>カナザワシ</t>
    </rPh>
    <phoneticPr fontId="4"/>
  </si>
  <si>
    <t>七尾市</t>
    <rPh sb="0" eb="3">
      <t>ナナオシ</t>
    </rPh>
    <phoneticPr fontId="4"/>
  </si>
  <si>
    <t>小松市</t>
    <rPh sb="0" eb="3">
      <t>コマツシ</t>
    </rPh>
    <phoneticPr fontId="4"/>
  </si>
  <si>
    <t>輪島市</t>
    <rPh sb="0" eb="3">
      <t>ワジマシ</t>
    </rPh>
    <phoneticPr fontId="4"/>
  </si>
  <si>
    <t>珠洲市</t>
    <rPh sb="0" eb="3">
      <t>スズシ</t>
    </rPh>
    <phoneticPr fontId="4"/>
  </si>
  <si>
    <t>加賀市</t>
    <rPh sb="0" eb="3">
      <t>カガシ</t>
    </rPh>
    <phoneticPr fontId="4"/>
  </si>
  <si>
    <t>羽咋市</t>
    <rPh sb="0" eb="3">
      <t>ハクイシ</t>
    </rPh>
    <phoneticPr fontId="4"/>
  </si>
  <si>
    <t>かほく市</t>
    <rPh sb="3" eb="4">
      <t>シ</t>
    </rPh>
    <phoneticPr fontId="4"/>
  </si>
  <si>
    <t>白山市</t>
    <rPh sb="0" eb="2">
      <t>ハクサン</t>
    </rPh>
    <rPh sb="2" eb="3">
      <t>シ</t>
    </rPh>
    <phoneticPr fontId="4"/>
  </si>
  <si>
    <t>能美市</t>
    <rPh sb="0" eb="2">
      <t>ノミ</t>
    </rPh>
    <rPh sb="2" eb="3">
      <t>シ</t>
    </rPh>
    <phoneticPr fontId="4"/>
  </si>
  <si>
    <t>川北町</t>
    <rPh sb="0" eb="3">
      <t>カワキタマチ</t>
    </rPh>
    <phoneticPr fontId="4"/>
  </si>
  <si>
    <t>津幡町</t>
    <rPh sb="0" eb="3">
      <t>ツバタマチ</t>
    </rPh>
    <phoneticPr fontId="4"/>
  </si>
  <si>
    <t>内灘町</t>
    <rPh sb="0" eb="3">
      <t>ウチナダマチ</t>
    </rPh>
    <phoneticPr fontId="4"/>
  </si>
  <si>
    <t>志賀町</t>
    <rPh sb="0" eb="2">
      <t>シガ</t>
    </rPh>
    <rPh sb="2" eb="3">
      <t>マチ</t>
    </rPh>
    <phoneticPr fontId="4"/>
  </si>
  <si>
    <t>宝達志水町</t>
    <rPh sb="0" eb="2">
      <t>ホウダツ</t>
    </rPh>
    <rPh sb="2" eb="3">
      <t>シ</t>
    </rPh>
    <rPh sb="3" eb="4">
      <t>ミズ</t>
    </rPh>
    <rPh sb="4" eb="5">
      <t>マチ</t>
    </rPh>
    <phoneticPr fontId="4"/>
  </si>
  <si>
    <t>中能登町</t>
    <rPh sb="0" eb="1">
      <t>ナカ</t>
    </rPh>
    <rPh sb="1" eb="4">
      <t>ノトチョウ</t>
    </rPh>
    <phoneticPr fontId="4"/>
  </si>
  <si>
    <t>穴水町</t>
    <rPh sb="0" eb="3">
      <t>アナミズマチ</t>
    </rPh>
    <phoneticPr fontId="4"/>
  </si>
  <si>
    <t>能登町</t>
    <rPh sb="0" eb="3">
      <t>ノトチョウ</t>
    </rPh>
    <phoneticPr fontId="4"/>
  </si>
  <si>
    <t>その他</t>
    <rPh sb="2" eb="3">
      <t>タ</t>
    </rPh>
    <phoneticPr fontId="4"/>
  </si>
  <si>
    <t>県内小計</t>
    <rPh sb="0" eb="2">
      <t>ケンナイ</t>
    </rPh>
    <rPh sb="2" eb="4">
      <t>ショウケイ</t>
    </rPh>
    <phoneticPr fontId="4"/>
  </si>
  <si>
    <t>　（注）・その他は、職権によって住民票に記載されたような場合や外国人の帰化等の数字である。</t>
    <rPh sb="2" eb="3">
      <t>チュウ</t>
    </rPh>
    <rPh sb="7" eb="8">
      <t>タ</t>
    </rPh>
    <rPh sb="10" eb="12">
      <t>ショッケン</t>
    </rPh>
    <rPh sb="16" eb="18">
      <t>ジュウミン</t>
    </rPh>
    <rPh sb="18" eb="19">
      <t>ヒョウ</t>
    </rPh>
    <rPh sb="20" eb="22">
      <t>キサイ</t>
    </rPh>
    <rPh sb="28" eb="30">
      <t>バアイ</t>
    </rPh>
    <rPh sb="31" eb="33">
      <t>ガイコク</t>
    </rPh>
    <rPh sb="33" eb="34">
      <t>ジン</t>
    </rPh>
    <rPh sb="35" eb="37">
      <t>キカ</t>
    </rPh>
    <rPh sb="37" eb="38">
      <t>トウ</t>
    </rPh>
    <rPh sb="39" eb="41">
      <t>スウジ</t>
    </rPh>
    <phoneticPr fontId="4"/>
  </si>
  <si>
    <t>　　　　・回復、帰化、転入・転出先不詳等もその他に含む。</t>
    <rPh sb="5" eb="7">
      <t>カイフク</t>
    </rPh>
    <rPh sb="8" eb="10">
      <t>キカ</t>
    </rPh>
    <rPh sb="11" eb="13">
      <t>テンニュウ</t>
    </rPh>
    <rPh sb="14" eb="16">
      <t>テンシュツ</t>
    </rPh>
    <rPh sb="16" eb="17">
      <t>サキ</t>
    </rPh>
    <rPh sb="17" eb="19">
      <t>フショウ</t>
    </rPh>
    <rPh sb="19" eb="20">
      <t>トウ</t>
    </rPh>
    <rPh sb="23" eb="24">
      <t>タ</t>
    </rPh>
    <rPh sb="25" eb="26">
      <t>フク</t>
    </rPh>
    <phoneticPr fontId="4"/>
  </si>
  <si>
    <t>（８）月別婚姻件数</t>
    <rPh sb="3" eb="4">
      <t>ツキ</t>
    </rPh>
    <rPh sb="4" eb="5">
      <t>ベツ</t>
    </rPh>
    <rPh sb="5" eb="6">
      <t>コン</t>
    </rPh>
    <rPh sb="6" eb="7">
      <t>トツ</t>
    </rPh>
    <rPh sb="7" eb="8">
      <t>ケン</t>
    </rPh>
    <rPh sb="8" eb="9">
      <t>スウ</t>
    </rPh>
    <phoneticPr fontId="4"/>
  </si>
  <si>
    <t>単位：件</t>
    <rPh sb="0" eb="2">
      <t>タンイ</t>
    </rPh>
    <rPh sb="3" eb="4">
      <t>ケン</t>
    </rPh>
    <phoneticPr fontId="4"/>
  </si>
  <si>
    <t>１月</t>
    <rPh sb="1" eb="2">
      <t>ガツ</t>
    </rPh>
    <phoneticPr fontId="4"/>
  </si>
  <si>
    <t>２</t>
    <phoneticPr fontId="4"/>
  </si>
  <si>
    <t>３</t>
    <phoneticPr fontId="4"/>
  </si>
  <si>
    <t>５</t>
  </si>
  <si>
    <t>平成21年</t>
    <rPh sb="0" eb="2">
      <t>ヘイセイ</t>
    </rPh>
    <rPh sb="4" eb="5">
      <t>ネン</t>
    </rPh>
    <phoneticPr fontId="4"/>
  </si>
  <si>
    <t>22</t>
    <phoneticPr fontId="13"/>
  </si>
  <si>
    <t>23</t>
    <phoneticPr fontId="13"/>
  </si>
  <si>
    <t>24</t>
    <phoneticPr fontId="13"/>
  </si>
  <si>
    <t>25</t>
    <phoneticPr fontId="13"/>
  </si>
  <si>
    <t>26</t>
    <phoneticPr fontId="13"/>
  </si>
  <si>
    <t>27</t>
    <phoneticPr fontId="13"/>
  </si>
  <si>
    <t>28</t>
    <phoneticPr fontId="13"/>
  </si>
  <si>
    <t>29</t>
    <phoneticPr fontId="13"/>
  </si>
  <si>
    <t>30</t>
    <phoneticPr fontId="13"/>
  </si>
  <si>
    <t>資料：市民課</t>
    <rPh sb="0" eb="2">
      <t>シリョウ</t>
    </rPh>
    <rPh sb="3" eb="5">
      <t>シミン</t>
    </rPh>
    <rPh sb="5" eb="6">
      <t>カ</t>
    </rPh>
    <phoneticPr fontId="4"/>
  </si>
  <si>
    <t>　（注）町（平成23年11月11日以降は市）へ届け出た分のみ。</t>
    <rPh sb="2" eb="3">
      <t>チュウ</t>
    </rPh>
    <rPh sb="4" eb="5">
      <t>マチ</t>
    </rPh>
    <rPh sb="6" eb="8">
      <t>ヘイセイ</t>
    </rPh>
    <rPh sb="10" eb="11">
      <t>ネン</t>
    </rPh>
    <rPh sb="13" eb="14">
      <t>ガツ</t>
    </rPh>
    <rPh sb="16" eb="17">
      <t>ニチ</t>
    </rPh>
    <rPh sb="17" eb="19">
      <t>イコウ</t>
    </rPh>
    <rPh sb="20" eb="21">
      <t>シ</t>
    </rPh>
    <rPh sb="23" eb="24">
      <t>トド</t>
    </rPh>
    <rPh sb="25" eb="26">
      <t>デ</t>
    </rPh>
    <rPh sb="27" eb="28">
      <t>ブン</t>
    </rPh>
    <phoneticPr fontId="4"/>
  </si>
  <si>
    <t>（９）月別離婚件数</t>
    <rPh sb="3" eb="4">
      <t>ツキ</t>
    </rPh>
    <rPh sb="4" eb="5">
      <t>ベツ</t>
    </rPh>
    <rPh sb="5" eb="6">
      <t>リ</t>
    </rPh>
    <rPh sb="6" eb="7">
      <t>コン</t>
    </rPh>
    <rPh sb="7" eb="8">
      <t>ケン</t>
    </rPh>
    <rPh sb="8" eb="9">
      <t>スウ</t>
    </rPh>
    <phoneticPr fontId="4"/>
  </si>
  <si>
    <t>22</t>
  </si>
  <si>
    <t>27</t>
  </si>
  <si>
    <t>資料：市民課</t>
    <rPh sb="0" eb="2">
      <t>シリョウ</t>
    </rPh>
    <rPh sb="3" eb="6">
      <t>シミンカ</t>
    </rPh>
    <rPh sb="5" eb="6">
      <t>カ</t>
    </rPh>
    <phoneticPr fontId="4"/>
  </si>
  <si>
    <t>（10）外国人の登録状況</t>
    <rPh sb="4" eb="6">
      <t>ガイコク</t>
    </rPh>
    <rPh sb="6" eb="7">
      <t>ジン</t>
    </rPh>
    <rPh sb="8" eb="10">
      <t>トウロク</t>
    </rPh>
    <rPh sb="10" eb="12">
      <t>ジョウキョウ</t>
    </rPh>
    <phoneticPr fontId="4"/>
  </si>
  <si>
    <t>平成30年12月31日現在　単位：人</t>
    <rPh sb="14" eb="16">
      <t>タンイ</t>
    </rPh>
    <rPh sb="17" eb="18">
      <t>ニン</t>
    </rPh>
    <phoneticPr fontId="4"/>
  </si>
  <si>
    <t>韓国・朝鮮</t>
    <rPh sb="0" eb="2">
      <t>カンコク</t>
    </rPh>
    <rPh sb="3" eb="5">
      <t>チョウセン</t>
    </rPh>
    <phoneticPr fontId="4"/>
  </si>
  <si>
    <t>中国</t>
    <rPh sb="0" eb="2">
      <t>チュウゴク</t>
    </rPh>
    <phoneticPr fontId="4"/>
  </si>
  <si>
    <t>アメリカ</t>
    <phoneticPr fontId="4"/>
  </si>
  <si>
    <t>フィリピン</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</si>
</sst>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Red]\-#,##0\ "/>
    <numFmt numFmtId="177" formatCode="#,##0.00_ ;[Red]\-#,##0.00\ "/>
    <numFmt numFmtId="178" formatCode="#,##0.0_ ;[Red]\-#,##0.0\ "/>
    <numFmt numFmtId="179" formatCode="#,##0_);[Red]\(#,##0\)"/>
    <numFmt numFmtId="180" formatCode="#,##0.00_);[Red]\(#,##0.00\)"/>
    <numFmt numFmtId="181" formatCode="#,##0.0_);[Red]\(#,##0.0\)"/>
    <numFmt numFmtId="182" formatCode="#,##0_ "/>
    <numFmt numFmtId="183" formatCode="#,##0;&quot;△ &quot;#,##0"/>
  </numFmts>
  <fonts count="23">
    <font>
      <sz val="11"/>
      <color theme="1"/>
      <name val="ＭＳ Ｐゴシック"/>
      <family val="2"/>
      <charset val="128"/>
      <scheme val="minor"/>
    </font>
    <font>
      <sz val="11"/>
      <name val="ＭＳ Ｐゴシック"/>
      <family val="3"/>
      <charset val="128"/>
    </font>
    <font>
      <sz val="6"/>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6"/>
      <name val="ＭＳ Ｐ明朝"/>
      <family val="1"/>
      <charset val="128"/>
    </font>
    <font>
      <sz val="12"/>
      <name val="ＭＳ Ｐ明朝"/>
      <family val="1"/>
      <charset val="128"/>
    </font>
    <font>
      <sz val="8"/>
      <name val="ＭＳ Ｐ明朝"/>
      <family val="1"/>
      <charset val="128"/>
    </font>
    <font>
      <sz val="7"/>
      <name val="ＭＳ Ｐ明朝"/>
      <family val="1"/>
      <charset val="128"/>
    </font>
    <font>
      <b/>
      <sz val="8"/>
      <name val="ＭＳ Ｐゴシック"/>
      <family val="3"/>
      <charset val="128"/>
    </font>
    <font>
      <sz val="6"/>
      <name val="ＭＳ Ｐゴシック"/>
      <family val="2"/>
      <charset val="128"/>
    </font>
    <font>
      <sz val="11"/>
      <color indexed="8"/>
      <name val="ＭＳ Ｐゴシック"/>
      <family val="3"/>
      <charset val="128"/>
    </font>
    <font>
      <b/>
      <sz val="9"/>
      <name val="ＭＳ Ｐ明朝"/>
      <family val="1"/>
      <charset val="128"/>
    </font>
    <font>
      <b/>
      <sz val="9"/>
      <name val="ＭＳ Ｐゴシック"/>
      <family val="3"/>
      <charset val="128"/>
    </font>
    <font>
      <b/>
      <sz val="10"/>
      <name val="ＭＳ Ｐゴシック"/>
      <family val="3"/>
      <charset val="128"/>
    </font>
    <font>
      <sz val="8"/>
      <color rgb="FFFF0000"/>
      <name val="ＭＳ Ｐ明朝"/>
      <family val="1"/>
      <charset val="128"/>
    </font>
    <font>
      <b/>
      <sz val="8"/>
      <name val="ＭＳ Ｐ明朝"/>
      <family val="1"/>
      <charset val="128"/>
    </font>
    <font>
      <sz val="8"/>
      <name val="ＭＳ Ｐゴシック"/>
      <family val="3"/>
      <charset val="128"/>
    </font>
    <font>
      <b/>
      <sz val="11"/>
      <name val="ＭＳ Ｐ明朝"/>
      <family val="1"/>
      <charset val="128"/>
    </font>
    <font>
      <sz val="9"/>
      <name val="ＭＳ Ｐゴシック"/>
      <family val="3"/>
      <charset val="128"/>
    </font>
  </fonts>
  <fills count="2">
    <fill>
      <patternFill patternType="none"/>
    </fill>
    <fill>
      <patternFill patternType="gray125"/>
    </fill>
  </fills>
  <borders count="44">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3">
    <xf numFmtId="0" fontId="0" fillId="0" borderId="0">
      <alignment vertical="center"/>
    </xf>
    <xf numFmtId="0" fontId="1" fillId="0" borderId="0"/>
    <xf numFmtId="38" fontId="1" fillId="0" borderId="0" applyFont="0" applyFill="0" applyBorder="0" applyAlignment="0" applyProtection="0">
      <alignment vertical="center"/>
    </xf>
    <xf numFmtId="38" fontId="14" fillId="0" borderId="0" applyFont="0" applyFill="0" applyBorder="0" applyAlignment="0" applyProtection="0">
      <alignment vertical="center"/>
    </xf>
    <xf numFmtId="0" fontId="1" fillId="0" borderId="0"/>
    <xf numFmtId="0" fontId="1" fillId="0" borderId="0"/>
    <xf numFmtId="9" fontId="14"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cellStyleXfs>
  <cellXfs count="540">
    <xf numFmtId="0" fontId="0" fillId="0" borderId="0" xfId="0">
      <alignment vertical="center"/>
    </xf>
    <xf numFmtId="0" fontId="2" fillId="0" borderId="0" xfId="1" applyFont="1" applyFill="1" applyBorder="1" applyAlignment="1">
      <alignment vertical="center"/>
    </xf>
    <xf numFmtId="0" fontId="5" fillId="0" borderId="0" xfId="1" applyFont="1" applyFill="1" applyBorder="1" applyAlignment="1">
      <alignment vertical="center"/>
    </xf>
    <xf numFmtId="0" fontId="6" fillId="0" borderId="0" xfId="1" applyFont="1" applyFill="1" applyBorder="1" applyAlignment="1">
      <alignment vertical="center"/>
    </xf>
    <xf numFmtId="0" fontId="2" fillId="0" borderId="0" xfId="1" applyFont="1" applyFill="1" applyBorder="1" applyAlignment="1">
      <alignment horizontal="right" vertical="center"/>
    </xf>
    <xf numFmtId="0" fontId="8" fillId="0" borderId="0" xfId="1" applyFont="1" applyFill="1" applyBorder="1" applyAlignment="1">
      <alignment horizontal="centerContinuous" vertical="center"/>
    </xf>
    <xf numFmtId="0" fontId="5" fillId="0" borderId="0" xfId="1" applyFont="1" applyFill="1" applyBorder="1" applyAlignment="1">
      <alignment horizontal="centerContinuous" vertical="center"/>
    </xf>
    <xf numFmtId="0" fontId="7" fillId="0" borderId="0" xfId="1" applyFont="1" applyFill="1" applyBorder="1" applyAlignment="1">
      <alignment horizontal="center" vertical="center"/>
    </xf>
    <xf numFmtId="0" fontId="6" fillId="0" borderId="0" xfId="1" applyFont="1" applyFill="1" applyBorder="1" applyAlignment="1">
      <alignment horizontal="centerContinuous" vertical="center"/>
    </xf>
    <xf numFmtId="0" fontId="6" fillId="0" borderId="0" xfId="1" applyFont="1" applyFill="1" applyBorder="1" applyAlignment="1">
      <alignment horizontal="right" vertical="center"/>
    </xf>
    <xf numFmtId="0" fontId="6" fillId="0" borderId="0" xfId="1" applyFont="1" applyFill="1" applyBorder="1" applyAlignment="1">
      <alignment horizontal="left" vertical="center"/>
    </xf>
    <xf numFmtId="0" fontId="9" fillId="0" borderId="0" xfId="1" applyFont="1" applyFill="1" applyBorder="1" applyAlignment="1">
      <alignment horizontal="left" vertical="center"/>
    </xf>
    <xf numFmtId="0" fontId="6" fillId="0" borderId="1" xfId="1" applyFont="1" applyFill="1" applyBorder="1" applyAlignment="1">
      <alignment vertical="center"/>
    </xf>
    <xf numFmtId="0" fontId="6" fillId="0" borderId="1" xfId="1" applyFont="1" applyFill="1" applyBorder="1" applyAlignment="1">
      <alignment horizontal="right" vertical="center"/>
    </xf>
    <xf numFmtId="0" fontId="12"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49" fontId="12" fillId="0" borderId="12" xfId="1" applyNumberFormat="1" applyFont="1" applyFill="1" applyBorder="1" applyAlignment="1">
      <alignment horizontal="center" vertical="center" shrinkToFit="1"/>
    </xf>
    <xf numFmtId="176" fontId="12" fillId="0" borderId="12" xfId="2" applyNumberFormat="1" applyFont="1" applyFill="1" applyBorder="1" applyAlignment="1">
      <alignment horizontal="right" vertical="center"/>
    </xf>
    <xf numFmtId="176" fontId="12" fillId="0" borderId="13" xfId="2" applyNumberFormat="1" applyFont="1" applyFill="1" applyBorder="1" applyAlignment="1">
      <alignment vertical="center"/>
    </xf>
    <xf numFmtId="176" fontId="12" fillId="0" borderId="14" xfId="2" applyNumberFormat="1" applyFont="1" applyFill="1" applyBorder="1" applyAlignment="1">
      <alignment vertical="center"/>
    </xf>
    <xf numFmtId="176" fontId="12" fillId="0" borderId="15" xfId="2" applyNumberFormat="1" applyFont="1" applyFill="1" applyBorder="1" applyAlignment="1">
      <alignment vertical="center"/>
    </xf>
    <xf numFmtId="176" fontId="12" fillId="0" borderId="12" xfId="2" applyNumberFormat="1" applyFont="1" applyFill="1" applyBorder="1" applyAlignment="1">
      <alignment vertical="center"/>
    </xf>
    <xf numFmtId="177" fontId="12" fillId="0" borderId="12" xfId="2" applyNumberFormat="1" applyFont="1" applyFill="1" applyBorder="1" applyAlignment="1">
      <alignment vertical="center"/>
    </xf>
    <xf numFmtId="178" fontId="12" fillId="0" borderId="12" xfId="2" applyNumberFormat="1" applyFont="1" applyFill="1" applyBorder="1" applyAlignment="1">
      <alignment vertical="center"/>
    </xf>
    <xf numFmtId="49" fontId="10" fillId="0" borderId="12" xfId="1" applyNumberFormat="1" applyFont="1" applyFill="1" applyBorder="1" applyAlignment="1">
      <alignment horizontal="center" vertical="center"/>
    </xf>
    <xf numFmtId="176" fontId="10" fillId="0" borderId="12" xfId="2" applyNumberFormat="1" applyFont="1" applyFill="1" applyBorder="1" applyAlignment="1">
      <alignment horizontal="right" vertical="center"/>
    </xf>
    <xf numFmtId="176" fontId="10" fillId="0" borderId="14" xfId="2" applyNumberFormat="1" applyFont="1" applyFill="1" applyBorder="1" applyAlignment="1">
      <alignment vertical="center"/>
    </xf>
    <xf numFmtId="176" fontId="10" fillId="0" borderId="15" xfId="2" applyNumberFormat="1" applyFont="1" applyFill="1" applyBorder="1" applyAlignment="1">
      <alignment vertical="center"/>
    </xf>
    <xf numFmtId="176" fontId="10" fillId="0" borderId="12" xfId="2" applyNumberFormat="1" applyFont="1" applyFill="1" applyBorder="1" applyAlignment="1">
      <alignment vertical="center"/>
    </xf>
    <xf numFmtId="177" fontId="10" fillId="0" borderId="12" xfId="2" applyNumberFormat="1" applyFont="1" applyFill="1" applyBorder="1" applyAlignment="1">
      <alignment horizontal="right" vertical="center"/>
    </xf>
    <xf numFmtId="178" fontId="10" fillId="0" borderId="16" xfId="2" applyNumberFormat="1" applyFont="1" applyFill="1" applyBorder="1" applyAlignment="1">
      <alignment vertical="center"/>
    </xf>
    <xf numFmtId="49" fontId="10" fillId="0" borderId="17" xfId="1" applyNumberFormat="1" applyFont="1" applyFill="1" applyBorder="1" applyAlignment="1">
      <alignment horizontal="center" vertical="center"/>
    </xf>
    <xf numFmtId="176" fontId="10" fillId="0" borderId="17" xfId="2" applyNumberFormat="1" applyFont="1" applyFill="1" applyBorder="1" applyAlignment="1">
      <alignment horizontal="right" vertical="center"/>
    </xf>
    <xf numFmtId="176" fontId="12" fillId="0" borderId="18" xfId="2" applyNumberFormat="1" applyFont="1" applyFill="1" applyBorder="1" applyAlignment="1">
      <alignment vertical="center"/>
    </xf>
    <xf numFmtId="176" fontId="10" fillId="0" borderId="19" xfId="2" applyNumberFormat="1" applyFont="1" applyFill="1" applyBorder="1" applyAlignment="1">
      <alignment vertical="center"/>
    </xf>
    <xf numFmtId="176" fontId="10" fillId="0" borderId="20" xfId="2" applyNumberFormat="1" applyFont="1" applyFill="1" applyBorder="1" applyAlignment="1">
      <alignment vertical="center"/>
    </xf>
    <xf numFmtId="177" fontId="10" fillId="0" borderId="17" xfId="2" applyNumberFormat="1" applyFont="1" applyFill="1" applyBorder="1" applyAlignment="1">
      <alignment vertical="center"/>
    </xf>
    <xf numFmtId="178" fontId="10" fillId="0" borderId="17" xfId="2" applyNumberFormat="1" applyFont="1" applyFill="1" applyBorder="1" applyAlignment="1">
      <alignment vertical="center"/>
    </xf>
    <xf numFmtId="49" fontId="12" fillId="0" borderId="17" xfId="1" applyNumberFormat="1" applyFont="1" applyFill="1" applyBorder="1" applyAlignment="1">
      <alignment horizontal="center" vertical="center"/>
    </xf>
    <xf numFmtId="176" fontId="12" fillId="0" borderId="17" xfId="2" applyNumberFormat="1" applyFont="1" applyFill="1" applyBorder="1" applyAlignment="1">
      <alignment horizontal="right" vertical="center"/>
    </xf>
    <xf numFmtId="176" fontId="12" fillId="0" borderId="19" xfId="2" applyNumberFormat="1" applyFont="1" applyFill="1" applyBorder="1" applyAlignment="1">
      <alignment vertical="center"/>
    </xf>
    <xf numFmtId="176" fontId="12" fillId="0" borderId="20" xfId="2" applyNumberFormat="1" applyFont="1" applyFill="1" applyBorder="1" applyAlignment="1">
      <alignment vertical="center"/>
    </xf>
    <xf numFmtId="176" fontId="12" fillId="0" borderId="17" xfId="2" applyNumberFormat="1" applyFont="1" applyFill="1" applyBorder="1" applyAlignment="1">
      <alignment vertical="center"/>
    </xf>
    <xf numFmtId="177" fontId="12" fillId="0" borderId="17" xfId="2" applyNumberFormat="1" applyFont="1" applyFill="1" applyBorder="1" applyAlignment="1">
      <alignment horizontal="right" vertical="center"/>
    </xf>
    <xf numFmtId="178" fontId="12" fillId="0" borderId="21" xfId="2" applyNumberFormat="1" applyFont="1" applyFill="1" applyBorder="1" applyAlignment="1">
      <alignment vertical="center"/>
    </xf>
    <xf numFmtId="176" fontId="10" fillId="0" borderId="17" xfId="2" applyNumberFormat="1" applyFont="1" applyFill="1" applyBorder="1" applyAlignment="1">
      <alignment vertical="center"/>
    </xf>
    <xf numFmtId="177" fontId="10" fillId="0" borderId="17" xfId="2" applyNumberFormat="1" applyFont="1" applyFill="1" applyBorder="1" applyAlignment="1">
      <alignment horizontal="right" vertical="center"/>
    </xf>
    <xf numFmtId="178" fontId="10" fillId="0" borderId="21" xfId="2" applyNumberFormat="1" applyFont="1" applyFill="1" applyBorder="1" applyAlignment="1">
      <alignment vertical="center"/>
    </xf>
    <xf numFmtId="177" fontId="12" fillId="0" borderId="17" xfId="2" applyNumberFormat="1" applyFont="1" applyFill="1" applyBorder="1" applyAlignment="1">
      <alignment vertical="center"/>
    </xf>
    <xf numFmtId="178" fontId="12" fillId="0" borderId="17" xfId="2" applyNumberFormat="1" applyFont="1" applyFill="1" applyBorder="1" applyAlignment="1">
      <alignment vertical="center"/>
    </xf>
    <xf numFmtId="38" fontId="12" fillId="0" borderId="17" xfId="3" applyFont="1" applyFill="1" applyBorder="1" applyAlignment="1">
      <alignment horizontal="center" vertical="center"/>
    </xf>
    <xf numFmtId="179" fontId="12" fillId="0" borderId="17" xfId="3" applyNumberFormat="1" applyFont="1" applyFill="1" applyBorder="1" applyAlignment="1">
      <alignment vertical="center"/>
    </xf>
    <xf numFmtId="179" fontId="12" fillId="0" borderId="19" xfId="3" applyNumberFormat="1" applyFont="1" applyFill="1" applyBorder="1" applyAlignment="1">
      <alignment vertical="center"/>
    </xf>
    <xf numFmtId="179" fontId="12" fillId="0" borderId="20" xfId="3" applyNumberFormat="1" applyFont="1" applyFill="1" applyBorder="1" applyAlignment="1">
      <alignment vertical="center"/>
    </xf>
    <xf numFmtId="180" fontId="12" fillId="0" borderId="17" xfId="3" applyNumberFormat="1" applyFont="1" applyFill="1" applyBorder="1" applyAlignment="1">
      <alignment horizontal="right" vertical="center"/>
    </xf>
    <xf numFmtId="181" fontId="12" fillId="0" borderId="17" xfId="3" applyNumberFormat="1" applyFont="1" applyFill="1" applyBorder="1" applyAlignment="1">
      <alignment vertical="center"/>
    </xf>
    <xf numFmtId="179" fontId="10" fillId="0" borderId="17" xfId="3" applyNumberFormat="1" applyFont="1" applyFill="1" applyBorder="1" applyAlignment="1">
      <alignment vertical="center"/>
    </xf>
    <xf numFmtId="179" fontId="10" fillId="0" borderId="19" xfId="3" applyNumberFormat="1" applyFont="1" applyFill="1" applyBorder="1" applyAlignment="1">
      <alignment vertical="center"/>
    </xf>
    <xf numFmtId="179" fontId="10" fillId="0" borderId="20" xfId="3" applyNumberFormat="1" applyFont="1" applyFill="1" applyBorder="1" applyAlignment="1">
      <alignment vertical="center"/>
    </xf>
    <xf numFmtId="179" fontId="10" fillId="0" borderId="17" xfId="1" applyNumberFormat="1" applyFont="1" applyFill="1" applyBorder="1" applyAlignment="1">
      <alignment vertical="center"/>
    </xf>
    <xf numFmtId="180" fontId="10" fillId="0" borderId="17" xfId="1" applyNumberFormat="1" applyFont="1" applyFill="1" applyBorder="1" applyAlignment="1">
      <alignment vertical="center"/>
    </xf>
    <xf numFmtId="181" fontId="10" fillId="0" borderId="17" xfId="1" applyNumberFormat="1" applyFont="1" applyFill="1" applyBorder="1" applyAlignment="1">
      <alignment vertical="center"/>
    </xf>
    <xf numFmtId="49" fontId="10" fillId="0" borderId="11" xfId="1" applyNumberFormat="1" applyFont="1" applyFill="1" applyBorder="1" applyAlignment="1">
      <alignment horizontal="center" vertical="center"/>
    </xf>
    <xf numFmtId="179" fontId="10" fillId="0" borderId="11" xfId="1" applyNumberFormat="1" applyFont="1" applyFill="1" applyBorder="1" applyAlignment="1">
      <alignment vertical="center"/>
    </xf>
    <xf numFmtId="179" fontId="12" fillId="0" borderId="22" xfId="1" applyNumberFormat="1" applyFont="1" applyFill="1" applyBorder="1" applyAlignment="1">
      <alignment vertical="center"/>
    </xf>
    <xf numFmtId="179" fontId="10" fillId="0" borderId="23" xfId="1" applyNumberFormat="1" applyFont="1" applyFill="1" applyBorder="1" applyAlignment="1">
      <alignment vertical="center"/>
    </xf>
    <xf numFmtId="179" fontId="10" fillId="0" borderId="24" xfId="2" applyNumberFormat="1" applyFont="1" applyFill="1" applyBorder="1" applyAlignment="1">
      <alignment vertical="center"/>
    </xf>
    <xf numFmtId="179" fontId="10" fillId="0" borderId="11" xfId="2" applyNumberFormat="1" applyFont="1" applyFill="1" applyBorder="1" applyAlignment="1">
      <alignment vertical="center"/>
    </xf>
    <xf numFmtId="180" fontId="10" fillId="0" borderId="11" xfId="2" applyNumberFormat="1" applyFont="1" applyFill="1" applyBorder="1" applyAlignment="1">
      <alignment horizontal="right" vertical="center"/>
    </xf>
    <xf numFmtId="181" fontId="10" fillId="0" borderId="11" xfId="2" applyNumberFormat="1" applyFont="1" applyFill="1" applyBorder="1" applyAlignment="1">
      <alignment vertical="center"/>
    </xf>
    <xf numFmtId="176" fontId="10" fillId="0" borderId="0" xfId="2" applyNumberFormat="1" applyFont="1" applyFill="1" applyBorder="1" applyAlignment="1">
      <alignment vertical="center"/>
    </xf>
    <xf numFmtId="177" fontId="10" fillId="0" borderId="0" xfId="2" applyNumberFormat="1" applyFont="1" applyFill="1" applyBorder="1" applyAlignment="1">
      <alignment horizontal="right" vertical="center"/>
    </xf>
    <xf numFmtId="178" fontId="10" fillId="0" borderId="0" xfId="2" applyNumberFormat="1" applyFont="1" applyFill="1" applyBorder="1" applyAlignment="1">
      <alignment vertical="center"/>
    </xf>
    <xf numFmtId="49" fontId="12" fillId="0" borderId="17" xfId="1" applyNumberFormat="1" applyFont="1" applyFill="1" applyBorder="1" applyAlignment="1">
      <alignment horizontal="center" vertical="center" shrinkToFit="1"/>
    </xf>
    <xf numFmtId="182" fontId="6" fillId="0" borderId="0" xfId="1" applyNumberFormat="1" applyFont="1" applyFill="1" applyBorder="1" applyAlignment="1">
      <alignment vertical="center"/>
    </xf>
    <xf numFmtId="176" fontId="10" fillId="0" borderId="11" xfId="2" applyNumberFormat="1" applyFont="1" applyFill="1" applyBorder="1" applyAlignment="1">
      <alignment horizontal="right" vertical="center"/>
    </xf>
    <xf numFmtId="176" fontId="12" fillId="0" borderId="22" xfId="2" applyNumberFormat="1" applyFont="1" applyFill="1" applyBorder="1" applyAlignment="1">
      <alignment vertical="center"/>
    </xf>
    <xf numFmtId="176" fontId="10" fillId="0" borderId="23" xfId="2" applyNumberFormat="1" applyFont="1" applyFill="1" applyBorder="1" applyAlignment="1">
      <alignment vertical="center"/>
    </xf>
    <xf numFmtId="176" fontId="10" fillId="0" borderId="24" xfId="2" applyNumberFormat="1" applyFont="1" applyFill="1" applyBorder="1" applyAlignment="1">
      <alignment vertical="center"/>
    </xf>
    <xf numFmtId="176" fontId="10" fillId="0" borderId="11" xfId="2" applyNumberFormat="1" applyFont="1" applyFill="1" applyBorder="1" applyAlignment="1">
      <alignment vertical="center"/>
    </xf>
    <xf numFmtId="177" fontId="10" fillId="0" borderId="11" xfId="2" applyNumberFormat="1" applyFont="1" applyFill="1" applyBorder="1" applyAlignment="1">
      <alignment horizontal="right" vertical="center"/>
    </xf>
    <xf numFmtId="178" fontId="10" fillId="0" borderId="11" xfId="2" applyNumberFormat="1" applyFont="1" applyFill="1" applyBorder="1" applyAlignment="1">
      <alignment vertical="center"/>
    </xf>
    <xf numFmtId="0" fontId="2" fillId="0" borderId="0" xfId="4" applyFont="1" applyFill="1" applyBorder="1" applyAlignment="1">
      <alignment vertical="center"/>
    </xf>
    <xf numFmtId="0" fontId="5" fillId="0" borderId="0" xfId="4" applyNumberFormat="1" applyFont="1" applyFill="1" applyBorder="1" applyAlignment="1">
      <alignment horizontal="distributed" vertical="center"/>
    </xf>
    <xf numFmtId="0" fontId="5" fillId="0" borderId="0" xfId="4" applyNumberFormat="1" applyFont="1" applyFill="1" applyBorder="1" applyAlignment="1">
      <alignment vertical="center"/>
    </xf>
    <xf numFmtId="182" fontId="5" fillId="0" borderId="0" xfId="4" applyNumberFormat="1" applyFont="1" applyFill="1" applyBorder="1" applyAlignment="1">
      <alignment vertical="center"/>
    </xf>
    <xf numFmtId="182" fontId="5" fillId="0" borderId="0" xfId="4" applyNumberFormat="1" applyFont="1" applyFill="1" applyBorder="1" applyAlignment="1">
      <alignment vertical="center" shrinkToFit="1"/>
    </xf>
    <xf numFmtId="0" fontId="2" fillId="0" borderId="0" xfId="4" applyFont="1" applyFill="1" applyBorder="1" applyAlignment="1">
      <alignment horizontal="right" vertical="center"/>
    </xf>
    <xf numFmtId="0" fontId="5" fillId="0" borderId="0" xfId="4" applyFont="1" applyFill="1" applyBorder="1" applyAlignment="1">
      <alignment vertical="center"/>
    </xf>
    <xf numFmtId="0" fontId="9" fillId="0" borderId="0" xfId="4" applyNumberFormat="1" applyFont="1" applyFill="1" applyBorder="1" applyAlignment="1">
      <alignment horizontal="centerContinuous" vertical="center"/>
    </xf>
    <xf numFmtId="0" fontId="6" fillId="0" borderId="0" xfId="4" applyFont="1" applyFill="1" applyBorder="1" applyAlignment="1">
      <alignment horizontal="centerContinuous" vertical="center"/>
    </xf>
    <xf numFmtId="0" fontId="15" fillId="0" borderId="0" xfId="4" applyNumberFormat="1" applyFont="1" applyFill="1" applyBorder="1" applyAlignment="1">
      <alignment horizontal="centerContinuous" vertical="center"/>
    </xf>
    <xf numFmtId="0" fontId="6" fillId="0" borderId="0" xfId="4" applyFont="1" applyFill="1" applyBorder="1" applyAlignment="1">
      <alignment vertical="center"/>
    </xf>
    <xf numFmtId="182" fontId="6" fillId="0" borderId="0" xfId="4" applyNumberFormat="1" applyFont="1" applyFill="1" applyBorder="1" applyAlignment="1">
      <alignment horizontal="centerContinuous" vertical="center" shrinkToFit="1"/>
    </xf>
    <xf numFmtId="182" fontId="6" fillId="0" borderId="0" xfId="4" applyNumberFormat="1" applyFont="1" applyFill="1" applyBorder="1" applyAlignment="1">
      <alignment horizontal="centerContinuous" vertical="center"/>
    </xf>
    <xf numFmtId="182" fontId="6" fillId="0" borderId="0" xfId="4" applyNumberFormat="1" applyFont="1" applyFill="1" applyBorder="1" applyAlignment="1">
      <alignment horizontal="right" vertical="center"/>
    </xf>
    <xf numFmtId="182" fontId="6" fillId="0" borderId="0" xfId="4" applyNumberFormat="1" applyFont="1" applyFill="1" applyBorder="1" applyAlignment="1">
      <alignment horizontal="left" vertical="center"/>
    </xf>
    <xf numFmtId="182" fontId="6" fillId="0" borderId="0" xfId="4" applyNumberFormat="1" applyFont="1" applyFill="1" applyBorder="1" applyAlignment="1">
      <alignment vertical="center"/>
    </xf>
    <xf numFmtId="182" fontId="6" fillId="0" borderId="0" xfId="4" applyNumberFormat="1" applyFont="1" applyFill="1" applyBorder="1" applyAlignment="1">
      <alignment vertical="center" shrinkToFit="1"/>
    </xf>
    <xf numFmtId="182" fontId="10" fillId="0" borderId="0" xfId="4" applyNumberFormat="1" applyFont="1" applyFill="1" applyBorder="1" applyAlignment="1">
      <alignment horizontal="right"/>
    </xf>
    <xf numFmtId="182" fontId="9" fillId="0" borderId="0" xfId="4" applyNumberFormat="1" applyFont="1" applyFill="1" applyBorder="1" applyAlignment="1">
      <alignment vertical="center"/>
    </xf>
    <xf numFmtId="0" fontId="9" fillId="0" borderId="0" xfId="4" applyFont="1" applyFill="1" applyBorder="1" applyAlignment="1">
      <alignment vertical="center"/>
    </xf>
    <xf numFmtId="0" fontId="6" fillId="0" borderId="0" xfId="4" applyNumberFormat="1" applyFont="1" applyFill="1" applyBorder="1" applyAlignment="1">
      <alignment horizontal="distributed" vertical="center"/>
    </xf>
    <xf numFmtId="0" fontId="6" fillId="0" borderId="0" xfId="4" applyNumberFormat="1" applyFont="1" applyFill="1" applyBorder="1" applyAlignment="1">
      <alignment vertical="center"/>
    </xf>
    <xf numFmtId="0" fontId="6" fillId="0" borderId="3" xfId="4" applyFont="1" applyFill="1" applyBorder="1" applyAlignment="1">
      <alignment vertical="center"/>
    </xf>
    <xf numFmtId="0" fontId="10" fillId="0" borderId="4" xfId="4" applyNumberFormat="1" applyFont="1" applyFill="1" applyBorder="1" applyAlignment="1">
      <alignment horizontal="right" vertical="center"/>
    </xf>
    <xf numFmtId="0" fontId="10" fillId="0" borderId="5" xfId="4" applyNumberFormat="1" applyFont="1" applyFill="1" applyBorder="1" applyAlignment="1">
      <alignment horizontal="right" vertical="center"/>
    </xf>
    <xf numFmtId="182" fontId="7" fillId="0" borderId="0" xfId="4" applyNumberFormat="1" applyFont="1" applyFill="1" applyBorder="1" applyAlignment="1">
      <alignment vertical="center"/>
    </xf>
    <xf numFmtId="0" fontId="7" fillId="0" borderId="0" xfId="4" applyFont="1" applyFill="1" applyBorder="1" applyAlignment="1">
      <alignment vertical="center"/>
    </xf>
    <xf numFmtId="0" fontId="6" fillId="0" borderId="28" xfId="4" applyFont="1" applyFill="1" applyBorder="1" applyAlignment="1">
      <alignment vertical="center"/>
    </xf>
    <xf numFmtId="0" fontId="10" fillId="0" borderId="0" xfId="4" applyNumberFormat="1" applyFont="1" applyFill="1" applyBorder="1" applyAlignment="1">
      <alignment horizontal="distributed" vertical="center"/>
    </xf>
    <xf numFmtId="0" fontId="10" fillId="0" borderId="21" xfId="4" applyNumberFormat="1" applyFont="1" applyFill="1" applyBorder="1" applyAlignment="1">
      <alignment horizontal="right" vertical="center"/>
    </xf>
    <xf numFmtId="0" fontId="10" fillId="0" borderId="31" xfId="4" applyNumberFormat="1" applyFont="1" applyFill="1" applyBorder="1" applyAlignment="1">
      <alignment horizontal="left" vertical="center"/>
    </xf>
    <xf numFmtId="0" fontId="10" fillId="0" borderId="32" xfId="4" applyNumberFormat="1" applyFont="1" applyFill="1" applyBorder="1" applyAlignment="1">
      <alignment vertical="center"/>
    </xf>
    <xf numFmtId="182" fontId="12" fillId="0" borderId="8" xfId="4" applyNumberFormat="1" applyFont="1" applyFill="1" applyBorder="1" applyAlignment="1">
      <alignment horizontal="center" vertical="center" shrinkToFit="1"/>
    </xf>
    <xf numFmtId="182" fontId="10" fillId="0" borderId="9" xfId="4" applyNumberFormat="1" applyFont="1" applyFill="1" applyBorder="1" applyAlignment="1">
      <alignment horizontal="center" vertical="center" shrinkToFit="1"/>
    </xf>
    <xf numFmtId="182" fontId="10" fillId="0" borderId="10" xfId="4" applyNumberFormat="1" applyFont="1" applyFill="1" applyBorder="1" applyAlignment="1">
      <alignment horizontal="center" vertical="center" shrinkToFit="1"/>
    </xf>
    <xf numFmtId="0" fontId="15" fillId="0" borderId="29" xfId="4" applyFont="1" applyFill="1" applyBorder="1" applyAlignment="1">
      <alignment vertical="center"/>
    </xf>
    <xf numFmtId="0" fontId="12" fillId="0" borderId="30" xfId="4" applyNumberFormat="1" applyFont="1" applyFill="1" applyBorder="1" applyAlignment="1">
      <alignment horizontal="distributed" vertical="center"/>
    </xf>
    <xf numFmtId="0" fontId="16" fillId="0" borderId="16" xfId="4" applyNumberFormat="1" applyFont="1" applyFill="1" applyBorder="1" applyAlignment="1">
      <alignment horizontal="distributed" vertical="center" indent="1"/>
    </xf>
    <xf numFmtId="182" fontId="12" fillId="0" borderId="12" xfId="4" applyNumberFormat="1" applyFont="1" applyFill="1" applyBorder="1" applyAlignment="1">
      <alignment vertical="center" shrinkToFit="1"/>
    </xf>
    <xf numFmtId="182" fontId="12" fillId="0" borderId="13" xfId="4" applyNumberFormat="1" applyFont="1" applyFill="1" applyBorder="1" applyAlignment="1">
      <alignment vertical="center" shrinkToFit="1"/>
    </xf>
    <xf numFmtId="182" fontId="12" fillId="0" borderId="14" xfId="4" applyNumberFormat="1" applyFont="1" applyFill="1" applyBorder="1" applyAlignment="1">
      <alignment vertical="center" shrinkToFit="1"/>
    </xf>
    <xf numFmtId="182" fontId="12" fillId="0" borderId="15" xfId="4" applyNumberFormat="1" applyFont="1" applyFill="1" applyBorder="1" applyAlignment="1">
      <alignment vertical="center" shrinkToFit="1"/>
    </xf>
    <xf numFmtId="182" fontId="17" fillId="0" borderId="0" xfId="4" applyNumberFormat="1" applyFont="1" applyFill="1" applyBorder="1" applyAlignment="1">
      <alignment vertical="center"/>
    </xf>
    <xf numFmtId="0" fontId="17" fillId="0" borderId="0" xfId="4" applyFont="1" applyFill="1" applyBorder="1" applyAlignment="1">
      <alignment vertical="center"/>
    </xf>
    <xf numFmtId="0" fontId="6" fillId="0" borderId="21" xfId="4" applyNumberFormat="1" applyFont="1" applyFill="1" applyBorder="1" applyAlignment="1">
      <alignment horizontal="distributed" vertical="center" indent="1"/>
    </xf>
    <xf numFmtId="182" fontId="10" fillId="0" borderId="17" xfId="4" applyNumberFormat="1" applyFont="1" applyFill="1" applyBorder="1" applyAlignment="1">
      <alignment vertical="center" shrinkToFit="1"/>
    </xf>
    <xf numFmtId="182" fontId="12" fillId="0" borderId="18" xfId="4" applyNumberFormat="1" applyFont="1" applyFill="1" applyBorder="1" applyAlignment="1">
      <alignment vertical="center" shrinkToFit="1"/>
    </xf>
    <xf numFmtId="182" fontId="10" fillId="0" borderId="19" xfId="4" applyNumberFormat="1" applyFont="1" applyFill="1" applyBorder="1" applyAlignment="1">
      <alignment vertical="center" shrinkToFit="1"/>
    </xf>
    <xf numFmtId="182" fontId="10" fillId="0" borderId="20" xfId="4" applyNumberFormat="1" applyFont="1" applyFill="1" applyBorder="1" applyAlignment="1">
      <alignment vertical="center" shrinkToFit="1"/>
    </xf>
    <xf numFmtId="0" fontId="15" fillId="0" borderId="33" xfId="4" applyFont="1" applyFill="1" applyBorder="1" applyAlignment="1">
      <alignment vertical="center"/>
    </xf>
    <xf numFmtId="0" fontId="12" fillId="0" borderId="31" xfId="4" applyNumberFormat="1" applyFont="1" applyFill="1" applyBorder="1" applyAlignment="1">
      <alignment horizontal="distributed" vertical="center"/>
    </xf>
    <xf numFmtId="0" fontId="16" fillId="0" borderId="32" xfId="4" applyNumberFormat="1" applyFont="1" applyFill="1" applyBorder="1" applyAlignment="1">
      <alignment horizontal="distributed" vertical="center" indent="1"/>
    </xf>
    <xf numFmtId="182" fontId="12" fillId="0" borderId="11" xfId="4" applyNumberFormat="1" applyFont="1" applyFill="1" applyBorder="1" applyAlignment="1">
      <alignment vertical="center" shrinkToFit="1"/>
    </xf>
    <xf numFmtId="182" fontId="12" fillId="0" borderId="22" xfId="4" applyNumberFormat="1" applyFont="1" applyFill="1" applyBorder="1" applyAlignment="1">
      <alignment vertical="center" shrinkToFit="1"/>
    </xf>
    <xf numFmtId="182" fontId="12" fillId="0" borderId="23" xfId="4" applyNumberFormat="1" applyFont="1" applyFill="1" applyBorder="1" applyAlignment="1">
      <alignment vertical="center" shrinkToFit="1"/>
    </xf>
    <xf numFmtId="182" fontId="12" fillId="0" borderId="24" xfId="4" applyNumberFormat="1" applyFont="1" applyFill="1" applyBorder="1" applyAlignment="1">
      <alignment vertical="center" shrinkToFit="1"/>
    </xf>
    <xf numFmtId="182" fontId="10" fillId="0" borderId="28" xfId="4" applyNumberFormat="1" applyFont="1" applyFill="1" applyBorder="1" applyAlignment="1">
      <alignment vertical="center" shrinkToFit="1"/>
    </xf>
    <xf numFmtId="0" fontId="10" fillId="0" borderId="28" xfId="4" applyFont="1" applyFill="1" applyBorder="1" applyAlignment="1">
      <alignment vertical="center"/>
    </xf>
    <xf numFmtId="0" fontId="10" fillId="0" borderId="21" xfId="4" applyNumberFormat="1" applyFont="1" applyFill="1" applyBorder="1" applyAlignment="1">
      <alignment horizontal="distributed" vertical="center" indent="1"/>
    </xf>
    <xf numFmtId="0" fontId="10" fillId="0" borderId="33" xfId="4" applyFont="1" applyFill="1" applyBorder="1" applyAlignment="1">
      <alignment vertical="center"/>
    </xf>
    <xf numFmtId="0" fontId="10" fillId="0" borderId="31" xfId="4" applyNumberFormat="1" applyFont="1" applyFill="1" applyBorder="1" applyAlignment="1">
      <alignment horizontal="distributed" vertical="center"/>
    </xf>
    <xf numFmtId="0" fontId="10" fillId="0" borderId="32" xfId="4" applyNumberFormat="1" applyFont="1" applyFill="1" applyBorder="1" applyAlignment="1">
      <alignment horizontal="distributed" vertical="center" indent="1"/>
    </xf>
    <xf numFmtId="182" fontId="10" fillId="0" borderId="11" xfId="4" applyNumberFormat="1" applyFont="1" applyFill="1" applyBorder="1" applyAlignment="1">
      <alignment vertical="center" shrinkToFit="1"/>
    </xf>
    <xf numFmtId="182" fontId="10" fillId="0" borderId="23" xfId="4" applyNumberFormat="1" applyFont="1" applyFill="1" applyBorder="1" applyAlignment="1">
      <alignment vertical="center" shrinkToFit="1"/>
    </xf>
    <xf numFmtId="182" fontId="10" fillId="0" borderId="24" xfId="4" applyNumberFormat="1" applyFont="1" applyFill="1" applyBorder="1" applyAlignment="1">
      <alignment vertical="center" shrinkToFit="1"/>
    </xf>
    <xf numFmtId="182" fontId="12" fillId="0" borderId="30" xfId="4" applyNumberFormat="1" applyFont="1" applyFill="1" applyBorder="1" applyAlignment="1">
      <alignment vertical="center" shrinkToFit="1"/>
    </xf>
    <xf numFmtId="0" fontId="10" fillId="0" borderId="3" xfId="4" applyFont="1" applyFill="1" applyBorder="1" applyAlignment="1">
      <alignment vertical="center"/>
    </xf>
    <xf numFmtId="182" fontId="10" fillId="0" borderId="17" xfId="4" applyNumberFormat="1" applyFont="1" applyFill="1" applyBorder="1" applyAlignment="1">
      <alignment horizontal="right" vertical="center" shrinkToFit="1"/>
    </xf>
    <xf numFmtId="182" fontId="12" fillId="0" borderId="18" xfId="4" applyNumberFormat="1" applyFont="1" applyFill="1" applyBorder="1" applyAlignment="1">
      <alignment horizontal="right" vertical="center" shrinkToFit="1"/>
    </xf>
    <xf numFmtId="182" fontId="10" fillId="0" borderId="19" xfId="4" applyNumberFormat="1" applyFont="1" applyFill="1" applyBorder="1" applyAlignment="1">
      <alignment horizontal="right" vertical="center" shrinkToFit="1"/>
    </xf>
    <xf numFmtId="182" fontId="10" fillId="0" borderId="20" xfId="4" applyNumberFormat="1" applyFont="1" applyFill="1" applyBorder="1" applyAlignment="1">
      <alignment horizontal="right" vertical="center" shrinkToFit="1"/>
    </xf>
    <xf numFmtId="0" fontId="12" fillId="0" borderId="33" xfId="4" applyFont="1" applyFill="1" applyBorder="1" applyAlignment="1">
      <alignment vertical="center"/>
    </xf>
    <xf numFmtId="0" fontId="12" fillId="0" borderId="32" xfId="4" applyNumberFormat="1" applyFont="1" applyFill="1" applyBorder="1" applyAlignment="1">
      <alignment horizontal="distributed" vertical="center" indent="1"/>
    </xf>
    <xf numFmtId="0" fontId="10" fillId="0" borderId="29" xfId="4" applyFont="1" applyFill="1" applyBorder="1" applyAlignment="1">
      <alignment vertical="center"/>
    </xf>
    <xf numFmtId="0" fontId="10" fillId="0" borderId="30" xfId="4" applyNumberFormat="1" applyFont="1" applyFill="1" applyBorder="1" applyAlignment="1">
      <alignment horizontal="distributed" vertical="center"/>
    </xf>
    <xf numFmtId="0" fontId="10" fillId="0" borderId="16" xfId="4" applyNumberFormat="1" applyFont="1" applyFill="1" applyBorder="1" applyAlignment="1">
      <alignment horizontal="distributed" vertical="center" indent="1"/>
    </xf>
    <xf numFmtId="182" fontId="10" fillId="0" borderId="12" xfId="4" applyNumberFormat="1" applyFont="1" applyFill="1" applyBorder="1" applyAlignment="1">
      <alignment vertical="center" shrinkToFit="1"/>
    </xf>
    <xf numFmtId="182" fontId="10" fillId="0" borderId="14" xfId="4" applyNumberFormat="1" applyFont="1" applyFill="1" applyBorder="1" applyAlignment="1">
      <alignment vertical="center" shrinkToFit="1"/>
    </xf>
    <xf numFmtId="182" fontId="10" fillId="0" borderId="15" xfId="4" applyNumberFormat="1" applyFont="1" applyFill="1" applyBorder="1" applyAlignment="1">
      <alignment vertical="center" shrinkToFit="1"/>
    </xf>
    <xf numFmtId="182" fontId="10" fillId="0" borderId="28" xfId="4" applyNumberFormat="1" applyFont="1" applyFill="1" applyBorder="1" applyAlignment="1">
      <alignment horizontal="right" vertical="center" shrinkToFit="1"/>
    </xf>
    <xf numFmtId="0" fontId="10" fillId="0" borderId="21" xfId="4" applyNumberFormat="1" applyFont="1" applyFill="1" applyBorder="1" applyAlignment="1">
      <alignment vertical="center"/>
    </xf>
    <xf numFmtId="182" fontId="10" fillId="0" borderId="17" xfId="4" applyNumberFormat="1" applyFont="1" applyFill="1" applyBorder="1" applyAlignment="1">
      <alignment horizontal="right" vertical="center"/>
    </xf>
    <xf numFmtId="182" fontId="10" fillId="0" borderId="19" xfId="4" applyNumberFormat="1" applyFont="1" applyFill="1" applyBorder="1" applyAlignment="1">
      <alignment horizontal="right" vertical="center"/>
    </xf>
    <xf numFmtId="182" fontId="10" fillId="0" borderId="20" xfId="4" applyNumberFormat="1" applyFont="1" applyFill="1" applyBorder="1" applyAlignment="1">
      <alignment horizontal="right" vertical="center"/>
    </xf>
    <xf numFmtId="182" fontId="10" fillId="0" borderId="17" xfId="4" applyNumberFormat="1" applyFont="1" applyFill="1" applyBorder="1" applyAlignment="1">
      <alignment vertical="center"/>
    </xf>
    <xf numFmtId="182" fontId="10" fillId="0" borderId="19" xfId="4" applyNumberFormat="1" applyFont="1" applyFill="1" applyBorder="1" applyAlignment="1">
      <alignment vertical="center"/>
    </xf>
    <xf numFmtId="182" fontId="10" fillId="0" borderId="20" xfId="4" applyNumberFormat="1" applyFont="1" applyFill="1" applyBorder="1" applyAlignment="1">
      <alignment vertical="center"/>
    </xf>
    <xf numFmtId="182" fontId="10" fillId="0" borderId="11" xfId="4" applyNumberFormat="1" applyFont="1" applyFill="1" applyBorder="1" applyAlignment="1">
      <alignment horizontal="right" vertical="center"/>
    </xf>
    <xf numFmtId="182" fontId="12" fillId="0" borderId="22" xfId="4" applyNumberFormat="1" applyFont="1" applyFill="1" applyBorder="1" applyAlignment="1">
      <alignment horizontal="right" vertical="center" shrinkToFit="1"/>
    </xf>
    <xf numFmtId="182" fontId="10" fillId="0" borderId="23" xfId="4" applyNumberFormat="1" applyFont="1" applyFill="1" applyBorder="1" applyAlignment="1">
      <alignment horizontal="right" vertical="center"/>
    </xf>
    <xf numFmtId="182" fontId="10" fillId="0" borderId="24" xfId="4" applyNumberFormat="1" applyFont="1" applyFill="1" applyBorder="1" applyAlignment="1">
      <alignment horizontal="right" vertical="center"/>
    </xf>
    <xf numFmtId="182" fontId="10" fillId="0" borderId="11" xfId="4" applyNumberFormat="1" applyFont="1" applyFill="1" applyBorder="1" applyAlignment="1">
      <alignment vertical="center"/>
    </xf>
    <xf numFmtId="182" fontId="10" fillId="0" borderId="23" xfId="4" applyNumberFormat="1" applyFont="1" applyFill="1" applyBorder="1" applyAlignment="1">
      <alignment vertical="center"/>
    </xf>
    <xf numFmtId="182" fontId="10" fillId="0" borderId="24" xfId="4" applyNumberFormat="1" applyFont="1" applyFill="1" applyBorder="1" applyAlignment="1">
      <alignment vertical="center"/>
    </xf>
    <xf numFmtId="0" fontId="10" fillId="0" borderId="0" xfId="4" applyNumberFormat="1" applyFont="1" applyFill="1" applyBorder="1" applyAlignment="1">
      <alignment horizontal="left" vertical="center"/>
    </xf>
    <xf numFmtId="182" fontId="10" fillId="0" borderId="9" xfId="4" applyNumberFormat="1" applyFont="1" applyFill="1" applyBorder="1" applyAlignment="1">
      <alignment horizontal="center" vertical="center"/>
    </xf>
    <xf numFmtId="182" fontId="10" fillId="0" borderId="10" xfId="4" applyNumberFormat="1" applyFont="1" applyFill="1" applyBorder="1" applyAlignment="1">
      <alignment horizontal="center" vertical="center"/>
    </xf>
    <xf numFmtId="182" fontId="10" fillId="0" borderId="12" xfId="4" applyNumberFormat="1" applyFont="1" applyFill="1" applyBorder="1" applyAlignment="1">
      <alignment horizontal="right" vertical="center" shrinkToFit="1"/>
    </xf>
    <xf numFmtId="182" fontId="12" fillId="0" borderId="13" xfId="4" applyNumberFormat="1" applyFont="1" applyFill="1" applyBorder="1" applyAlignment="1">
      <alignment horizontal="right" vertical="center" shrinkToFit="1"/>
    </xf>
    <xf numFmtId="182" fontId="10" fillId="0" borderId="14" xfId="4" applyNumberFormat="1" applyFont="1" applyFill="1" applyBorder="1" applyAlignment="1">
      <alignment horizontal="right" vertical="center" shrinkToFit="1"/>
    </xf>
    <xf numFmtId="182" fontId="10" fillId="0" borderId="15" xfId="4" applyNumberFormat="1" applyFont="1" applyFill="1" applyBorder="1" applyAlignment="1">
      <alignment horizontal="right" vertical="center" shrinkToFit="1"/>
    </xf>
    <xf numFmtId="0" fontId="12" fillId="0" borderId="28" xfId="4" applyFont="1" applyFill="1" applyBorder="1" applyAlignment="1">
      <alignment vertical="center"/>
    </xf>
    <xf numFmtId="0" fontId="12" fillId="0" borderId="21" xfId="4" applyNumberFormat="1" applyFont="1" applyFill="1" applyBorder="1" applyAlignment="1">
      <alignment horizontal="distributed" vertical="center" indent="1"/>
    </xf>
    <xf numFmtId="182" fontId="7" fillId="0" borderId="28" xfId="4" applyNumberFormat="1" applyFont="1" applyFill="1" applyBorder="1" applyAlignment="1">
      <alignment vertical="center"/>
    </xf>
    <xf numFmtId="182" fontId="17" fillId="0" borderId="28" xfId="4" applyNumberFormat="1" applyFont="1" applyFill="1" applyBorder="1" applyAlignment="1">
      <alignment vertical="center"/>
    </xf>
    <xf numFmtId="182" fontId="12" fillId="0" borderId="33" xfId="4" applyNumberFormat="1" applyFont="1" applyFill="1" applyBorder="1" applyAlignment="1">
      <alignment vertical="center" shrinkToFit="1"/>
    </xf>
    <xf numFmtId="179" fontId="5" fillId="0" borderId="0" xfId="4" applyNumberFormat="1" applyFont="1" applyFill="1" applyBorder="1" applyAlignment="1">
      <alignment vertical="center"/>
    </xf>
    <xf numFmtId="0" fontId="6" fillId="0" borderId="0" xfId="5" applyFont="1" applyFill="1" applyBorder="1" applyAlignment="1">
      <alignment horizontal="centerContinuous" vertical="center"/>
    </xf>
    <xf numFmtId="182" fontId="6" fillId="0" borderId="0" xfId="5" applyNumberFormat="1" applyFont="1" applyFill="1" applyBorder="1" applyAlignment="1">
      <alignment horizontal="centerContinuous" vertical="center"/>
    </xf>
    <xf numFmtId="179" fontId="6" fillId="0" borderId="0" xfId="5" applyNumberFormat="1" applyFont="1" applyFill="1" applyBorder="1" applyAlignment="1">
      <alignment horizontal="centerContinuous" vertical="center"/>
    </xf>
    <xf numFmtId="0" fontId="6" fillId="0" borderId="0" xfId="5" applyFont="1" applyFill="1" applyBorder="1" applyAlignment="1">
      <alignment horizontal="right" vertical="center"/>
    </xf>
    <xf numFmtId="0" fontId="6" fillId="0" borderId="0" xfId="5" applyFont="1" applyFill="1" applyBorder="1" applyAlignment="1">
      <alignment horizontal="left" vertical="center"/>
    </xf>
    <xf numFmtId="0" fontId="5" fillId="0" borderId="0" xfId="5" applyFont="1" applyFill="1" applyBorder="1" applyAlignment="1">
      <alignment vertical="center"/>
    </xf>
    <xf numFmtId="0" fontId="18" fillId="0" borderId="0" xfId="5" applyFont="1" applyFill="1" applyBorder="1" applyAlignment="1">
      <alignment horizontal="right"/>
    </xf>
    <xf numFmtId="0" fontId="6" fillId="0" borderId="0" xfId="5" applyFont="1" applyFill="1" applyBorder="1" applyAlignment="1">
      <alignment horizontal="center" vertical="center"/>
    </xf>
    <xf numFmtId="0" fontId="6" fillId="0" borderId="0" xfId="5" applyFont="1" applyFill="1" applyBorder="1" applyAlignment="1">
      <alignment vertical="center"/>
    </xf>
    <xf numFmtId="0" fontId="7" fillId="0" borderId="0" xfId="5" applyFont="1" applyFill="1" applyBorder="1" applyAlignment="1">
      <alignment horizontal="right" vertical="center"/>
    </xf>
    <xf numFmtId="179" fontId="12" fillId="0" borderId="29" xfId="5" applyNumberFormat="1" applyFont="1" applyFill="1" applyBorder="1" applyAlignment="1">
      <alignment horizontal="center" vertical="center"/>
    </xf>
    <xf numFmtId="179" fontId="12" fillId="0" borderId="12" xfId="2" applyNumberFormat="1" applyFont="1" applyFill="1" applyBorder="1" applyAlignment="1">
      <alignment vertical="center"/>
    </xf>
    <xf numFmtId="179" fontId="19" fillId="0" borderId="29" xfId="5" applyNumberFormat="1" applyFont="1" applyFill="1" applyBorder="1" applyAlignment="1">
      <alignment horizontal="center" vertical="center"/>
    </xf>
    <xf numFmtId="179" fontId="12" fillId="0" borderId="12" xfId="2" applyNumberFormat="1" applyFont="1" applyFill="1" applyBorder="1" applyAlignment="1">
      <alignment horizontal="right" vertical="center"/>
    </xf>
    <xf numFmtId="179" fontId="19" fillId="0" borderId="12" xfId="2" applyNumberFormat="1" applyFont="1" applyFill="1" applyBorder="1" applyAlignment="1">
      <alignment horizontal="right" vertical="center"/>
    </xf>
    <xf numFmtId="179" fontId="19" fillId="0" borderId="12" xfId="5" applyNumberFormat="1" applyFont="1" applyFill="1" applyBorder="1" applyAlignment="1">
      <alignment horizontal="center" vertical="center"/>
    </xf>
    <xf numFmtId="0" fontId="1" fillId="0" borderId="0" xfId="5" applyFont="1" applyFill="1" applyBorder="1" applyAlignment="1">
      <alignment vertical="center"/>
    </xf>
    <xf numFmtId="179" fontId="12" fillId="0" borderId="28" xfId="5" applyNumberFormat="1" applyFont="1" applyFill="1" applyBorder="1" applyAlignment="1">
      <alignment horizontal="center" vertical="center"/>
    </xf>
    <xf numFmtId="179" fontId="12" fillId="0" borderId="17" xfId="2" applyNumberFormat="1" applyFont="1" applyFill="1" applyBorder="1" applyAlignment="1">
      <alignment vertical="center"/>
    </xf>
    <xf numFmtId="179" fontId="12" fillId="0" borderId="17" xfId="5" applyNumberFormat="1" applyFont="1" applyFill="1" applyBorder="1" applyAlignment="1">
      <alignment horizontal="center" vertical="center"/>
    </xf>
    <xf numFmtId="179" fontId="10" fillId="0" borderId="28" xfId="5" applyNumberFormat="1" applyFont="1" applyFill="1" applyBorder="1" applyAlignment="1">
      <alignment horizontal="center" vertical="center"/>
    </xf>
    <xf numFmtId="179" fontId="10" fillId="0" borderId="17" xfId="2" applyNumberFormat="1" applyFont="1" applyFill="1" applyBorder="1" applyAlignment="1">
      <alignment vertical="center"/>
    </xf>
    <xf numFmtId="179" fontId="10" fillId="0" borderId="17" xfId="5" applyNumberFormat="1" applyFont="1" applyFill="1" applyBorder="1" applyAlignment="1">
      <alignment horizontal="center" vertical="center"/>
    </xf>
    <xf numFmtId="179" fontId="12" fillId="0" borderId="17" xfId="2" applyNumberFormat="1" applyFont="1" applyFill="1" applyBorder="1" applyAlignment="1">
      <alignment horizontal="right" vertical="center"/>
    </xf>
    <xf numFmtId="179" fontId="10" fillId="0" borderId="17" xfId="2" applyNumberFormat="1" applyFont="1" applyFill="1" applyBorder="1" applyAlignment="1">
      <alignment horizontal="right" vertical="center"/>
    </xf>
    <xf numFmtId="179" fontId="10" fillId="0" borderId="17" xfId="5" applyNumberFormat="1" applyFont="1" applyFill="1" applyBorder="1" applyAlignment="1">
      <alignment horizontal="left" vertical="center"/>
    </xf>
    <xf numFmtId="179" fontId="20" fillId="0" borderId="17" xfId="5" applyNumberFormat="1" applyFont="1" applyFill="1" applyBorder="1" applyAlignment="1">
      <alignment vertical="center"/>
    </xf>
    <xf numFmtId="179" fontId="10" fillId="0" borderId="17" xfId="5" applyNumberFormat="1" applyFont="1" applyFill="1" applyBorder="1" applyAlignment="1">
      <alignment vertical="center"/>
    </xf>
    <xf numFmtId="179" fontId="12" fillId="0" borderId="17" xfId="5" applyNumberFormat="1" applyFont="1" applyFill="1" applyBorder="1" applyAlignment="1">
      <alignment vertical="center"/>
    </xf>
    <xf numFmtId="180" fontId="12" fillId="0" borderId="17" xfId="6" applyNumberFormat="1" applyFont="1" applyFill="1" applyBorder="1" applyAlignment="1">
      <alignment vertical="center"/>
    </xf>
    <xf numFmtId="180" fontId="10" fillId="0" borderId="17" xfId="6" applyNumberFormat="1" applyFont="1" applyFill="1" applyBorder="1" applyAlignment="1">
      <alignment vertical="center"/>
    </xf>
    <xf numFmtId="180" fontId="12" fillId="0" borderId="17" xfId="5" applyNumberFormat="1" applyFont="1" applyFill="1" applyBorder="1" applyAlignment="1">
      <alignment vertical="center"/>
    </xf>
    <xf numFmtId="180" fontId="10" fillId="0" borderId="17" xfId="5" applyNumberFormat="1" applyFont="1" applyFill="1" applyBorder="1" applyAlignment="1">
      <alignment vertical="center"/>
    </xf>
    <xf numFmtId="179" fontId="10" fillId="0" borderId="33" xfId="5" applyNumberFormat="1" applyFont="1" applyFill="1" applyBorder="1" applyAlignment="1">
      <alignment horizontal="center" vertical="center"/>
    </xf>
    <xf numFmtId="179" fontId="12" fillId="0" borderId="11" xfId="2" applyNumberFormat="1" applyFont="1" applyFill="1" applyBorder="1" applyAlignment="1">
      <alignment vertical="center"/>
    </xf>
    <xf numFmtId="179" fontId="10" fillId="0" borderId="11" xfId="5" applyNumberFormat="1" applyFont="1" applyFill="1" applyBorder="1" applyAlignment="1">
      <alignment horizontal="center" vertical="center"/>
    </xf>
    <xf numFmtId="180" fontId="20" fillId="0" borderId="11" xfId="5" applyNumberFormat="1" applyFont="1" applyFill="1" applyBorder="1" applyAlignment="1">
      <alignment vertical="center"/>
    </xf>
    <xf numFmtId="180" fontId="10" fillId="0" borderId="11" xfId="5" applyNumberFormat="1" applyFont="1" applyFill="1" applyBorder="1" applyAlignment="1">
      <alignment vertical="center"/>
    </xf>
    <xf numFmtId="0" fontId="10" fillId="0" borderId="0" xfId="5" applyFont="1" applyFill="1" applyBorder="1" applyAlignment="1">
      <alignment vertical="center"/>
    </xf>
    <xf numFmtId="182" fontId="6" fillId="0" borderId="0" xfId="5" applyNumberFormat="1" applyFont="1" applyFill="1" applyBorder="1" applyAlignment="1">
      <alignment vertical="center"/>
    </xf>
    <xf numFmtId="179" fontId="6" fillId="0" borderId="0" xfId="5" applyNumberFormat="1" applyFont="1" applyFill="1" applyBorder="1" applyAlignment="1">
      <alignment vertical="center"/>
    </xf>
    <xf numFmtId="0" fontId="6" fillId="0" borderId="30" xfId="5" applyFont="1" applyFill="1" applyBorder="1" applyAlignment="1">
      <alignment vertical="center"/>
    </xf>
    <xf numFmtId="0" fontId="5" fillId="0" borderId="0" xfId="5" applyFont="1" applyFill="1" applyBorder="1" applyAlignment="1">
      <alignment horizontal="center" vertical="center"/>
    </xf>
    <xf numFmtId="182" fontId="5" fillId="0" borderId="0" xfId="5" applyNumberFormat="1" applyFont="1" applyFill="1" applyBorder="1" applyAlignment="1">
      <alignment vertical="center"/>
    </xf>
    <xf numFmtId="179" fontId="5" fillId="0" borderId="0" xfId="5" applyNumberFormat="1" applyFont="1" applyFill="1" applyBorder="1" applyAlignment="1">
      <alignment vertical="center"/>
    </xf>
    <xf numFmtId="0" fontId="5" fillId="0" borderId="0" xfId="5" applyFont="1" applyFill="1" applyBorder="1" applyAlignment="1">
      <alignment horizontal="left" vertical="center"/>
    </xf>
    <xf numFmtId="182" fontId="5" fillId="0" borderId="0" xfId="5" applyNumberFormat="1" applyFont="1" applyFill="1" applyBorder="1" applyAlignment="1">
      <alignment horizontal="left" vertical="center"/>
    </xf>
    <xf numFmtId="179" fontId="5" fillId="0" borderId="0" xfId="5" applyNumberFormat="1" applyFont="1" applyFill="1" applyBorder="1" applyAlignment="1">
      <alignment horizontal="left" vertical="center"/>
    </xf>
    <xf numFmtId="0" fontId="6" fillId="0" borderId="0" xfId="7" applyFont="1" applyFill="1" applyBorder="1" applyAlignment="1">
      <alignment horizontal="centerContinuous" vertical="center"/>
    </xf>
    <xf numFmtId="0" fontId="6" fillId="0" borderId="0" xfId="7" applyFont="1" applyFill="1" applyBorder="1" applyAlignment="1">
      <alignment vertical="center"/>
    </xf>
    <xf numFmtId="0" fontId="6" fillId="0" borderId="0" xfId="7" applyFont="1" applyFill="1" applyBorder="1" applyAlignment="1">
      <alignment horizontal="right" vertical="center"/>
    </xf>
    <xf numFmtId="0" fontId="6" fillId="0" borderId="0" xfId="7" applyFont="1" applyFill="1" applyBorder="1" applyAlignment="1">
      <alignment horizontal="left" vertical="center"/>
    </xf>
    <xf numFmtId="0" fontId="10" fillId="0" borderId="0" xfId="7" applyFont="1" applyFill="1" applyBorder="1" applyAlignment="1">
      <alignment horizontal="right"/>
    </xf>
    <xf numFmtId="0" fontId="6" fillId="0" borderId="0" xfId="7" applyFont="1" applyFill="1" applyBorder="1" applyAlignment="1">
      <alignment horizontal="center" vertical="center"/>
    </xf>
    <xf numFmtId="0" fontId="12" fillId="0" borderId="8" xfId="7" applyFont="1" applyFill="1" applyBorder="1" applyAlignment="1">
      <alignment horizontal="center" vertical="center"/>
    </xf>
    <xf numFmtId="0" fontId="10" fillId="0" borderId="9" xfId="7" applyFont="1" applyFill="1" applyBorder="1" applyAlignment="1">
      <alignment horizontal="center" vertical="center"/>
    </xf>
    <xf numFmtId="0" fontId="10" fillId="0" borderId="10" xfId="7" applyFont="1" applyFill="1" applyBorder="1" applyAlignment="1">
      <alignment horizontal="center" vertical="center"/>
    </xf>
    <xf numFmtId="0" fontId="12" fillId="0" borderId="12" xfId="7" applyFont="1" applyFill="1" applyBorder="1" applyAlignment="1">
      <alignment horizontal="center" vertical="center"/>
    </xf>
    <xf numFmtId="179" fontId="12" fillId="0" borderId="13" xfId="7" applyNumberFormat="1" applyFont="1" applyFill="1" applyBorder="1" applyAlignment="1">
      <alignment vertical="center" shrinkToFit="1"/>
    </xf>
    <xf numFmtId="179" fontId="12" fillId="0" borderId="14" xfId="7" applyNumberFormat="1" applyFont="1" applyFill="1" applyBorder="1" applyAlignment="1">
      <alignment vertical="center" shrinkToFit="1"/>
    </xf>
    <xf numFmtId="179" fontId="12" fillId="0" borderId="15" xfId="7" applyNumberFormat="1" applyFont="1" applyFill="1" applyBorder="1" applyAlignment="1">
      <alignment vertical="center" shrinkToFit="1"/>
    </xf>
    <xf numFmtId="179" fontId="12" fillId="0" borderId="13" xfId="3" applyNumberFormat="1" applyFont="1" applyFill="1" applyBorder="1" applyAlignment="1">
      <alignment vertical="center" shrinkToFit="1"/>
    </xf>
    <xf numFmtId="179" fontId="12" fillId="0" borderId="14" xfId="3" applyNumberFormat="1" applyFont="1" applyFill="1" applyBorder="1" applyAlignment="1">
      <alignment vertical="center" shrinkToFit="1"/>
    </xf>
    <xf numFmtId="179" fontId="12" fillId="0" borderId="15" xfId="3" applyNumberFormat="1" applyFont="1" applyFill="1" applyBorder="1" applyAlignment="1">
      <alignment vertical="center" shrinkToFit="1"/>
    </xf>
    <xf numFmtId="0" fontId="16" fillId="0" borderId="0" xfId="7" applyFont="1" applyFill="1" applyBorder="1" applyAlignment="1">
      <alignment vertical="center"/>
    </xf>
    <xf numFmtId="0" fontId="10" fillId="0" borderId="17" xfId="7" applyFont="1" applyFill="1" applyBorder="1" applyAlignment="1">
      <alignment horizontal="center" vertical="center"/>
    </xf>
    <xf numFmtId="179" fontId="12" fillId="0" borderId="18" xfId="7" applyNumberFormat="1" applyFont="1" applyFill="1" applyBorder="1" applyAlignment="1">
      <alignment vertical="center" shrinkToFit="1"/>
    </xf>
    <xf numFmtId="179" fontId="10" fillId="0" borderId="19" xfId="7" applyNumberFormat="1" applyFont="1" applyFill="1" applyBorder="1" applyAlignment="1">
      <alignment vertical="center" shrinkToFit="1"/>
    </xf>
    <xf numFmtId="179" fontId="10" fillId="0" borderId="20" xfId="7" applyNumberFormat="1" applyFont="1" applyFill="1" applyBorder="1" applyAlignment="1">
      <alignment vertical="center" shrinkToFit="1"/>
    </xf>
    <xf numFmtId="179" fontId="12" fillId="0" borderId="18" xfId="3" applyNumberFormat="1" applyFont="1" applyFill="1" applyBorder="1" applyAlignment="1">
      <alignment vertical="center" shrinkToFit="1"/>
    </xf>
    <xf numFmtId="179" fontId="10" fillId="0" borderId="19" xfId="3" applyNumberFormat="1" applyFont="1" applyFill="1" applyBorder="1" applyAlignment="1">
      <alignment vertical="center" shrinkToFit="1"/>
    </xf>
    <xf numFmtId="179" fontId="10" fillId="0" borderId="20" xfId="3" applyNumberFormat="1" applyFont="1" applyFill="1" applyBorder="1" applyAlignment="1">
      <alignment vertical="center" shrinkToFit="1"/>
    </xf>
    <xf numFmtId="179" fontId="10" fillId="0" borderId="19" xfId="7" applyNumberFormat="1" applyFont="1" applyFill="1" applyBorder="1" applyAlignment="1">
      <alignment horizontal="right" vertical="center" shrinkToFit="1"/>
    </xf>
    <xf numFmtId="179" fontId="10" fillId="0" borderId="19" xfId="3" applyNumberFormat="1" applyFont="1" applyFill="1" applyBorder="1" applyAlignment="1">
      <alignment horizontal="right" vertical="center" shrinkToFit="1"/>
    </xf>
    <xf numFmtId="0" fontId="10" fillId="0" borderId="17" xfId="7" applyFont="1" applyFill="1" applyBorder="1" applyAlignment="1">
      <alignment horizontal="left" vertical="center"/>
    </xf>
    <xf numFmtId="0" fontId="10" fillId="0" borderId="17" xfId="7" applyFont="1" applyFill="1" applyBorder="1" applyAlignment="1">
      <alignment vertical="center"/>
    </xf>
    <xf numFmtId="180" fontId="12" fillId="0" borderId="18" xfId="7" applyNumberFormat="1" applyFont="1" applyFill="1" applyBorder="1" applyAlignment="1">
      <alignment vertical="center" shrinkToFit="1"/>
    </xf>
    <xf numFmtId="180" fontId="10" fillId="0" borderId="19" xfId="7" applyNumberFormat="1" applyFont="1" applyFill="1" applyBorder="1" applyAlignment="1">
      <alignment vertical="center" shrinkToFit="1"/>
    </xf>
    <xf numFmtId="180" fontId="10" fillId="0" borderId="20" xfId="7" applyNumberFormat="1" applyFont="1" applyFill="1" applyBorder="1" applyAlignment="1">
      <alignment vertical="center" shrinkToFit="1"/>
    </xf>
    <xf numFmtId="0" fontId="10" fillId="0" borderId="11" xfId="7" applyFont="1" applyFill="1" applyBorder="1" applyAlignment="1">
      <alignment vertical="center"/>
    </xf>
    <xf numFmtId="180" fontId="12" fillId="0" borderId="22" xfId="8" applyNumberFormat="1" applyFont="1" applyFill="1" applyBorder="1" applyAlignment="1" applyProtection="1">
      <alignment vertical="center" shrinkToFit="1"/>
    </xf>
    <xf numFmtId="180" fontId="10" fillId="0" borderId="23" xfId="8" applyNumberFormat="1" applyFont="1" applyFill="1" applyBorder="1" applyAlignment="1" applyProtection="1">
      <alignment vertical="center" shrinkToFit="1"/>
    </xf>
    <xf numFmtId="180" fontId="10" fillId="0" borderId="24" xfId="8" applyNumberFormat="1" applyFont="1" applyFill="1" applyBorder="1" applyAlignment="1" applyProtection="1">
      <alignment vertical="center" shrinkToFit="1"/>
    </xf>
    <xf numFmtId="180" fontId="12" fillId="0" borderId="22" xfId="7" applyNumberFormat="1" applyFont="1" applyFill="1" applyBorder="1" applyAlignment="1">
      <alignment vertical="center" shrinkToFit="1"/>
    </xf>
    <xf numFmtId="180" fontId="10" fillId="0" borderId="23" xfId="7" applyNumberFormat="1" applyFont="1" applyFill="1" applyBorder="1" applyAlignment="1">
      <alignment vertical="center" shrinkToFit="1"/>
    </xf>
    <xf numFmtId="180" fontId="10" fillId="0" borderId="24" xfId="7" applyNumberFormat="1" applyFont="1" applyFill="1" applyBorder="1" applyAlignment="1">
      <alignment vertical="center" shrinkToFit="1"/>
    </xf>
    <xf numFmtId="0" fontId="10" fillId="0" borderId="0" xfId="7" applyFont="1" applyFill="1" applyBorder="1" applyAlignment="1">
      <alignment horizontal="left" vertical="center"/>
    </xf>
    <xf numFmtId="0" fontId="6" fillId="0" borderId="0" xfId="8" quotePrefix="1" applyNumberFormat="1" applyFont="1" applyFill="1" applyBorder="1" applyAlignment="1">
      <alignment horizontal="centerContinuous" vertical="center"/>
    </xf>
    <xf numFmtId="0" fontId="5" fillId="0" borderId="0" xfId="7" applyFont="1" applyFill="1" applyBorder="1" applyAlignment="1">
      <alignment horizontal="centerContinuous" vertical="center"/>
    </xf>
    <xf numFmtId="0" fontId="5" fillId="0" borderId="0" xfId="7" applyFont="1" applyFill="1" applyBorder="1" applyAlignment="1">
      <alignment vertical="center"/>
    </xf>
    <xf numFmtId="0" fontId="5" fillId="0" borderId="0" xfId="7" applyFont="1" applyFill="1" applyBorder="1" applyAlignment="1">
      <alignment horizontal="center" vertical="center"/>
    </xf>
    <xf numFmtId="0" fontId="21" fillId="0" borderId="0" xfId="4" applyNumberFormat="1" applyFont="1" applyFill="1" applyBorder="1" applyAlignment="1">
      <alignment vertical="center"/>
    </xf>
    <xf numFmtId="0" fontId="6" fillId="0" borderId="0" xfId="9" applyFont="1" applyFill="1" applyBorder="1" applyAlignment="1">
      <alignment horizontal="centerContinuous" vertical="center"/>
    </xf>
    <xf numFmtId="0" fontId="15" fillId="0" borderId="0" xfId="9" applyFont="1" applyFill="1" applyBorder="1" applyAlignment="1">
      <alignment horizontal="centerContinuous" vertical="center"/>
    </xf>
    <xf numFmtId="183" fontId="15" fillId="0" borderId="0" xfId="9" applyNumberFormat="1" applyFont="1" applyFill="1" applyBorder="1" applyAlignment="1">
      <alignment horizontal="centerContinuous" vertical="center"/>
    </xf>
    <xf numFmtId="183" fontId="6" fillId="0" borderId="0" xfId="9" applyNumberFormat="1" applyFont="1" applyFill="1" applyBorder="1" applyAlignment="1">
      <alignment horizontal="right" vertical="center"/>
    </xf>
    <xf numFmtId="0" fontId="6" fillId="0" borderId="0" xfId="9" applyFont="1" applyFill="1" applyBorder="1" applyAlignment="1">
      <alignment horizontal="left" vertical="center"/>
    </xf>
    <xf numFmtId="0" fontId="6" fillId="0" borderId="0" xfId="9" applyFont="1" applyFill="1" applyBorder="1" applyAlignment="1">
      <alignment vertical="center"/>
    </xf>
    <xf numFmtId="0" fontId="10" fillId="0" borderId="0" xfId="9" applyFont="1" applyFill="1" applyBorder="1" applyAlignment="1">
      <alignment horizontal="right"/>
    </xf>
    <xf numFmtId="0" fontId="5" fillId="0" borderId="0" xfId="9" applyFont="1" applyFill="1" applyBorder="1" applyAlignment="1">
      <alignment vertical="center"/>
    </xf>
    <xf numFmtId="183" fontId="6" fillId="0" borderId="0" xfId="9" applyNumberFormat="1" applyFont="1" applyFill="1" applyBorder="1" applyAlignment="1">
      <alignment vertical="center"/>
    </xf>
    <xf numFmtId="0" fontId="6" fillId="0" borderId="1" xfId="9" applyFont="1" applyFill="1" applyBorder="1" applyAlignment="1">
      <alignment vertical="center"/>
    </xf>
    <xf numFmtId="0" fontId="12" fillId="0" borderId="8" xfId="9" applyFont="1" applyFill="1" applyBorder="1" applyAlignment="1">
      <alignment horizontal="center" vertical="center"/>
    </xf>
    <xf numFmtId="0" fontId="10" fillId="0" borderId="9" xfId="9" applyFont="1" applyFill="1" applyBorder="1" applyAlignment="1">
      <alignment horizontal="center" vertical="center"/>
    </xf>
    <xf numFmtId="0" fontId="10" fillId="0" borderId="10" xfId="9" applyFont="1" applyFill="1" applyBorder="1" applyAlignment="1">
      <alignment horizontal="center" vertical="center"/>
    </xf>
    <xf numFmtId="183" fontId="12" fillId="0" borderId="8" xfId="9" applyNumberFormat="1" applyFont="1" applyFill="1" applyBorder="1" applyAlignment="1">
      <alignment horizontal="center" vertical="center"/>
    </xf>
    <xf numFmtId="183" fontId="10" fillId="0" borderId="9" xfId="9" applyNumberFormat="1" applyFont="1" applyFill="1" applyBorder="1" applyAlignment="1">
      <alignment horizontal="center" vertical="center"/>
    </xf>
    <xf numFmtId="183" fontId="10" fillId="0" borderId="10" xfId="9" applyNumberFormat="1" applyFont="1" applyFill="1" applyBorder="1" applyAlignment="1">
      <alignment horizontal="center" vertical="center"/>
    </xf>
    <xf numFmtId="49" fontId="12" fillId="0" borderId="17" xfId="9" applyNumberFormat="1" applyFont="1" applyFill="1" applyBorder="1" applyAlignment="1">
      <alignment horizontal="center" vertical="center"/>
    </xf>
    <xf numFmtId="183" fontId="12" fillId="0" borderId="18" xfId="9" applyNumberFormat="1" applyFont="1" applyFill="1" applyBorder="1" applyAlignment="1">
      <alignment vertical="center" shrinkToFit="1"/>
    </xf>
    <xf numFmtId="183" fontId="12" fillId="0" borderId="19" xfId="9" applyNumberFormat="1" applyFont="1" applyFill="1" applyBorder="1" applyAlignment="1">
      <alignment vertical="center" shrinkToFit="1"/>
    </xf>
    <xf numFmtId="183" fontId="12" fillId="0" borderId="20" xfId="9" applyNumberFormat="1" applyFont="1" applyFill="1" applyBorder="1" applyAlignment="1">
      <alignment vertical="center" shrinkToFit="1"/>
    </xf>
    <xf numFmtId="0" fontId="1" fillId="0" borderId="0" xfId="9" applyFont="1" applyFill="1" applyBorder="1" applyAlignment="1">
      <alignment vertical="center"/>
    </xf>
    <xf numFmtId="183" fontId="12" fillId="0" borderId="28" xfId="9" applyNumberFormat="1" applyFont="1" applyFill="1" applyBorder="1" applyAlignment="1">
      <alignment vertical="center" shrinkToFit="1"/>
    </xf>
    <xf numFmtId="183" fontId="12" fillId="0" borderId="34" xfId="9" applyNumberFormat="1" applyFont="1" applyFill="1" applyBorder="1" applyAlignment="1">
      <alignment vertical="center" shrinkToFit="1"/>
    </xf>
    <xf numFmtId="0" fontId="10" fillId="0" borderId="17" xfId="9" quotePrefix="1" applyNumberFormat="1" applyFont="1" applyFill="1" applyBorder="1" applyAlignment="1">
      <alignment horizontal="center" vertical="center"/>
    </xf>
    <xf numFmtId="183" fontId="10" fillId="0" borderId="19" xfId="9" applyNumberFormat="1" applyFont="1" applyFill="1" applyBorder="1" applyAlignment="1">
      <alignment vertical="center" shrinkToFit="1"/>
    </xf>
    <xf numFmtId="183" fontId="10" fillId="0" borderId="20" xfId="9" applyNumberFormat="1" applyFont="1" applyFill="1" applyBorder="1" applyAlignment="1">
      <alignment vertical="center" shrinkToFit="1"/>
    </xf>
    <xf numFmtId="49" fontId="10" fillId="0" borderId="17" xfId="9" applyNumberFormat="1" applyFont="1" applyFill="1" applyBorder="1" applyAlignment="1">
      <alignment horizontal="center" vertical="center"/>
    </xf>
    <xf numFmtId="183" fontId="12" fillId="0" borderId="18" xfId="9" applyNumberFormat="1" applyFont="1" applyFill="1" applyBorder="1" applyAlignment="1">
      <alignment horizontal="right" vertical="center" shrinkToFit="1"/>
    </xf>
    <xf numFmtId="183" fontId="10" fillId="0" borderId="19" xfId="9" applyNumberFormat="1" applyFont="1" applyFill="1" applyBorder="1" applyAlignment="1">
      <alignment horizontal="right" vertical="center" shrinkToFit="1"/>
    </xf>
    <xf numFmtId="183" fontId="10" fillId="0" borderId="20" xfId="9" applyNumberFormat="1" applyFont="1" applyFill="1" applyBorder="1" applyAlignment="1">
      <alignment horizontal="right" vertical="center" shrinkToFit="1"/>
    </xf>
    <xf numFmtId="0" fontId="10" fillId="0" borderId="17" xfId="9" quotePrefix="1" applyFont="1" applyFill="1" applyBorder="1" applyAlignment="1">
      <alignment horizontal="center" vertical="center"/>
    </xf>
    <xf numFmtId="49" fontId="10" fillId="0" borderId="11" xfId="9" applyNumberFormat="1" applyFont="1" applyFill="1" applyBorder="1" applyAlignment="1">
      <alignment horizontal="center" vertical="center"/>
    </xf>
    <xf numFmtId="183" fontId="12" fillId="0" borderId="22" xfId="9" applyNumberFormat="1" applyFont="1" applyFill="1" applyBorder="1" applyAlignment="1">
      <alignment vertical="center" shrinkToFit="1"/>
    </xf>
    <xf numFmtId="183" fontId="10" fillId="0" borderId="23" xfId="9" applyNumberFormat="1" applyFont="1" applyFill="1" applyBorder="1" applyAlignment="1">
      <alignment vertical="center" shrinkToFit="1"/>
    </xf>
    <xf numFmtId="183" fontId="10" fillId="0" borderId="24" xfId="9" applyNumberFormat="1" applyFont="1" applyFill="1" applyBorder="1" applyAlignment="1">
      <alignment vertical="center" shrinkToFit="1"/>
    </xf>
    <xf numFmtId="183" fontId="5" fillId="0" borderId="0" xfId="9" applyNumberFormat="1" applyFont="1" applyFill="1" applyBorder="1" applyAlignment="1">
      <alignment vertical="center"/>
    </xf>
    <xf numFmtId="49" fontId="5" fillId="0" borderId="0" xfId="10" applyNumberFormat="1" applyFont="1" applyFill="1" applyBorder="1" applyAlignment="1">
      <alignment horizontal="center" vertical="center"/>
    </xf>
    <xf numFmtId="0" fontId="5" fillId="0" borderId="0" xfId="8" applyFont="1" applyFill="1" applyBorder="1" applyAlignment="1">
      <alignment vertical="center"/>
    </xf>
    <xf numFmtId="0" fontId="2" fillId="0" borderId="0" xfId="9" applyFont="1" applyFill="1" applyBorder="1" applyAlignment="1">
      <alignment vertical="center"/>
    </xf>
    <xf numFmtId="0" fontId="2" fillId="0" borderId="0" xfId="9" applyFont="1" applyFill="1" applyBorder="1" applyAlignment="1">
      <alignment horizontal="right" vertical="center"/>
    </xf>
    <xf numFmtId="0" fontId="6" fillId="0" borderId="0" xfId="8" applyFont="1" applyFill="1" applyBorder="1" applyAlignment="1">
      <alignment horizontal="centerContinuous" vertical="center"/>
    </xf>
    <xf numFmtId="0" fontId="15" fillId="0" borderId="0" xfId="8" applyFont="1" applyFill="1" applyBorder="1" applyAlignment="1">
      <alignment horizontal="centerContinuous" vertical="center"/>
    </xf>
    <xf numFmtId="0" fontId="6" fillId="0" borderId="0" xfId="8" applyFont="1" applyFill="1" applyBorder="1" applyAlignment="1">
      <alignment horizontal="right" vertical="center"/>
    </xf>
    <xf numFmtId="0" fontId="6" fillId="0" borderId="0" xfId="8" applyFont="1" applyFill="1" applyBorder="1" applyAlignment="1">
      <alignment horizontal="left" vertical="center"/>
    </xf>
    <xf numFmtId="0" fontId="10" fillId="0" borderId="0" xfId="8" applyFont="1" applyFill="1" applyBorder="1" applyAlignment="1">
      <alignment horizontal="right"/>
    </xf>
    <xf numFmtId="0" fontId="6" fillId="0" borderId="1" xfId="8" applyFont="1" applyFill="1" applyBorder="1" applyAlignment="1">
      <alignment vertical="center"/>
    </xf>
    <xf numFmtId="0" fontId="6" fillId="0" borderId="0" xfId="8" applyFont="1" applyFill="1" applyBorder="1" applyAlignment="1">
      <alignment vertical="center"/>
    </xf>
    <xf numFmtId="0" fontId="10" fillId="0" borderId="1" xfId="8" applyFont="1" applyFill="1" applyBorder="1" applyAlignment="1">
      <alignment horizontal="right" vertical="center"/>
    </xf>
    <xf numFmtId="0" fontId="12" fillId="0" borderId="33" xfId="9" applyFont="1" applyFill="1" applyBorder="1" applyAlignment="1">
      <alignment horizontal="center" vertical="center"/>
    </xf>
    <xf numFmtId="0" fontId="10" fillId="0" borderId="32" xfId="9" applyFont="1" applyFill="1" applyBorder="1" applyAlignment="1">
      <alignment horizontal="center" vertical="center"/>
    </xf>
    <xf numFmtId="0" fontId="12" fillId="0" borderId="17" xfId="10" applyFont="1" applyFill="1" applyBorder="1" applyAlignment="1">
      <alignment horizontal="center" vertical="center"/>
    </xf>
    <xf numFmtId="183" fontId="12" fillId="0" borderId="28" xfId="9" applyNumberFormat="1" applyFont="1" applyFill="1" applyBorder="1" applyAlignment="1">
      <alignment vertical="center"/>
    </xf>
    <xf numFmtId="183" fontId="12" fillId="0" borderId="19" xfId="9" applyNumberFormat="1" applyFont="1" applyFill="1" applyBorder="1" applyAlignment="1">
      <alignment vertical="center"/>
    </xf>
    <xf numFmtId="183" fontId="12" fillId="0" borderId="0" xfId="9" applyNumberFormat="1" applyFont="1" applyFill="1" applyBorder="1" applyAlignment="1">
      <alignment vertical="center"/>
    </xf>
    <xf numFmtId="183" fontId="12" fillId="0" borderId="18" xfId="9" applyNumberFormat="1" applyFont="1" applyFill="1" applyBorder="1" applyAlignment="1">
      <alignment vertical="center"/>
    </xf>
    <xf numFmtId="183" fontId="12" fillId="0" borderId="21" xfId="9" applyNumberFormat="1" applyFont="1" applyFill="1" applyBorder="1" applyAlignment="1">
      <alignment vertical="center"/>
    </xf>
    <xf numFmtId="55" fontId="10" fillId="0" borderId="17" xfId="10" quotePrefix="1" applyNumberFormat="1" applyFont="1" applyFill="1" applyBorder="1" applyAlignment="1">
      <alignment horizontal="center" vertical="center"/>
    </xf>
    <xf numFmtId="183" fontId="10" fillId="0" borderId="19" xfId="9" applyNumberFormat="1" applyFont="1" applyFill="1" applyBorder="1" applyAlignment="1">
      <alignment vertical="center"/>
    </xf>
    <xf numFmtId="183" fontId="10" fillId="0" borderId="0" xfId="9" applyNumberFormat="1" applyFont="1" applyFill="1" applyBorder="1" applyAlignment="1">
      <alignment vertical="center"/>
    </xf>
    <xf numFmtId="183" fontId="10" fillId="0" borderId="21" xfId="9" applyNumberFormat="1" applyFont="1" applyFill="1" applyBorder="1" applyAlignment="1">
      <alignment vertical="center"/>
    </xf>
    <xf numFmtId="49" fontId="10" fillId="0" borderId="17" xfId="10" applyNumberFormat="1" applyFont="1" applyFill="1" applyBorder="1" applyAlignment="1">
      <alignment horizontal="center" vertical="center"/>
    </xf>
    <xf numFmtId="183" fontId="10" fillId="0" borderId="21" xfId="9" applyNumberFormat="1" applyFont="1" applyFill="1" applyBorder="1" applyAlignment="1">
      <alignment horizontal="right" vertical="center"/>
    </xf>
    <xf numFmtId="0" fontId="10" fillId="0" borderId="17" xfId="10" quotePrefix="1" applyFont="1" applyFill="1" applyBorder="1" applyAlignment="1">
      <alignment horizontal="center" vertical="center"/>
    </xf>
    <xf numFmtId="49" fontId="10" fillId="0" borderId="11" xfId="10" applyNumberFormat="1" applyFont="1" applyFill="1" applyBorder="1" applyAlignment="1">
      <alignment horizontal="center" vertical="center"/>
    </xf>
    <xf numFmtId="183" fontId="12" fillId="0" borderId="22" xfId="9" applyNumberFormat="1" applyFont="1" applyFill="1" applyBorder="1" applyAlignment="1">
      <alignment vertical="center"/>
    </xf>
    <xf numFmtId="183" fontId="10" fillId="0" borderId="23" xfId="9" applyNumberFormat="1" applyFont="1" applyFill="1" applyBorder="1" applyAlignment="1">
      <alignment vertical="center"/>
    </xf>
    <xf numFmtId="183" fontId="10" fillId="0" borderId="31" xfId="9" applyNumberFormat="1" applyFont="1" applyFill="1" applyBorder="1" applyAlignment="1">
      <alignment vertical="center"/>
    </xf>
    <xf numFmtId="183" fontId="12" fillId="0" borderId="33" xfId="9" applyNumberFormat="1" applyFont="1" applyFill="1" applyBorder="1" applyAlignment="1">
      <alignment vertical="center"/>
    </xf>
    <xf numFmtId="183" fontId="10" fillId="0" borderId="32" xfId="9" applyNumberFormat="1" applyFont="1" applyFill="1" applyBorder="1" applyAlignment="1">
      <alignment vertical="center"/>
    </xf>
    <xf numFmtId="183" fontId="6" fillId="0" borderId="30" xfId="9" applyNumberFormat="1" applyFont="1" applyFill="1" applyBorder="1" applyAlignment="1">
      <alignment vertical="center"/>
    </xf>
    <xf numFmtId="0" fontId="2" fillId="0" borderId="0" xfId="11" applyFont="1" applyFill="1" applyBorder="1" applyAlignment="1">
      <alignment horizontal="left" vertical="center"/>
    </xf>
    <xf numFmtId="0" fontId="2" fillId="0" borderId="0" xfId="11" applyFont="1" applyFill="1" applyBorder="1" applyAlignment="1">
      <alignment horizontal="distributed" vertical="center"/>
    </xf>
    <xf numFmtId="0" fontId="2" fillId="0" borderId="0" xfId="11" applyFont="1" applyFill="1" applyBorder="1" applyAlignment="1">
      <alignment vertical="center"/>
    </xf>
    <xf numFmtId="0" fontId="2" fillId="0" borderId="0" xfId="11" applyFont="1" applyFill="1" applyBorder="1" applyAlignment="1">
      <alignment horizontal="right" vertical="center"/>
    </xf>
    <xf numFmtId="0" fontId="6" fillId="0" borderId="0" xfId="11" applyFont="1" applyFill="1" applyBorder="1" applyAlignment="1">
      <alignment vertical="center"/>
    </xf>
    <xf numFmtId="0" fontId="6" fillId="0" borderId="0" xfId="11" applyFont="1" applyFill="1" applyBorder="1" applyAlignment="1">
      <alignment horizontal="distributed" vertical="center"/>
    </xf>
    <xf numFmtId="0" fontId="5" fillId="0" borderId="0" xfId="11" applyFont="1" applyFill="1" applyBorder="1" applyAlignment="1">
      <alignment vertical="center"/>
    </xf>
    <xf numFmtId="0" fontId="6" fillId="0" borderId="0" xfId="11" applyFont="1" applyFill="1" applyBorder="1" applyAlignment="1">
      <alignment horizontal="centerContinuous" vertical="center"/>
    </xf>
    <xf numFmtId="0" fontId="15" fillId="0" borderId="0" xfId="11" applyFont="1" applyFill="1" applyBorder="1" applyAlignment="1">
      <alignment horizontal="centerContinuous" vertical="center"/>
    </xf>
    <xf numFmtId="0" fontId="6" fillId="0" borderId="0" xfId="11" applyFont="1" applyFill="1" applyBorder="1" applyAlignment="1">
      <alignment horizontal="right" vertical="center"/>
    </xf>
    <xf numFmtId="0" fontId="6" fillId="0" borderId="0" xfId="11" applyFont="1" applyFill="1" applyBorder="1" applyAlignment="1">
      <alignment horizontal="left" vertical="center"/>
    </xf>
    <xf numFmtId="0" fontId="10" fillId="0" borderId="0" xfId="11" applyFont="1" applyFill="1" applyBorder="1" applyAlignment="1">
      <alignment horizontal="right"/>
    </xf>
    <xf numFmtId="0" fontId="6" fillId="0" borderId="3" xfId="11" applyFont="1" applyFill="1" applyBorder="1" applyAlignment="1">
      <alignment vertical="center"/>
    </xf>
    <xf numFmtId="0" fontId="6" fillId="0" borderId="5" xfId="11" applyFont="1" applyFill="1" applyBorder="1" applyAlignment="1">
      <alignment horizontal="center" vertical="center"/>
    </xf>
    <xf numFmtId="0" fontId="10" fillId="0" borderId="3" xfId="11" applyFont="1" applyFill="1" applyBorder="1" applyAlignment="1">
      <alignment vertical="center"/>
    </xf>
    <xf numFmtId="0" fontId="10" fillId="0" borderId="5" xfId="11" applyFont="1" applyFill="1" applyBorder="1" applyAlignment="1">
      <alignment horizontal="center" vertical="center"/>
    </xf>
    <xf numFmtId="0" fontId="6" fillId="0" borderId="33" xfId="11" applyFont="1" applyFill="1" applyBorder="1" applyAlignment="1">
      <alignment vertical="center"/>
    </xf>
    <xf numFmtId="0" fontId="6" fillId="0" borderId="32" xfId="11" applyFont="1" applyFill="1" applyBorder="1" applyAlignment="1">
      <alignment horizontal="center" vertical="center"/>
    </xf>
    <xf numFmtId="0" fontId="10" fillId="0" borderId="8" xfId="11" applyFont="1" applyFill="1" applyBorder="1" applyAlignment="1">
      <alignment horizontal="center" vertical="center"/>
    </xf>
    <xf numFmtId="0" fontId="10" fillId="0" borderId="9" xfId="11" applyFont="1" applyFill="1" applyBorder="1" applyAlignment="1">
      <alignment horizontal="center" vertical="center"/>
    </xf>
    <xf numFmtId="0" fontId="10" fillId="0" borderId="10" xfId="11" applyFont="1" applyFill="1" applyBorder="1" applyAlignment="1">
      <alignment horizontal="center" vertical="center"/>
    </xf>
    <xf numFmtId="0" fontId="10" fillId="0" borderId="33" xfId="11" applyFont="1" applyFill="1" applyBorder="1" applyAlignment="1">
      <alignment vertical="center"/>
    </xf>
    <xf numFmtId="0" fontId="10" fillId="0" borderId="32" xfId="11" applyFont="1" applyFill="1" applyBorder="1" applyAlignment="1">
      <alignment horizontal="center" vertical="center"/>
    </xf>
    <xf numFmtId="0" fontId="22" fillId="0" borderId="28" xfId="11" applyFont="1" applyFill="1" applyBorder="1" applyAlignment="1">
      <alignment vertical="center"/>
    </xf>
    <xf numFmtId="0" fontId="12" fillId="0" borderId="0" xfId="11" applyFont="1" applyFill="1" applyBorder="1" applyAlignment="1">
      <alignment horizontal="distributed" vertical="center"/>
    </xf>
    <xf numFmtId="0" fontId="16" fillId="0" borderId="21" xfId="11" applyFont="1" applyFill="1" applyBorder="1" applyAlignment="1">
      <alignment horizontal="distributed" vertical="center" indent="1"/>
    </xf>
    <xf numFmtId="183" fontId="12" fillId="0" borderId="13" xfId="2" applyNumberFormat="1" applyFont="1" applyFill="1" applyBorder="1" applyAlignment="1">
      <alignment vertical="center" shrinkToFit="1"/>
    </xf>
    <xf numFmtId="183" fontId="12" fillId="0" borderId="14" xfId="2" applyNumberFormat="1" applyFont="1" applyFill="1" applyBorder="1" applyAlignment="1">
      <alignment vertical="center" shrinkToFit="1"/>
    </xf>
    <xf numFmtId="183" fontId="12" fillId="0" borderId="15" xfId="2" applyNumberFormat="1" applyFont="1" applyFill="1" applyBorder="1" applyAlignment="1">
      <alignment vertical="center" shrinkToFit="1"/>
    </xf>
    <xf numFmtId="183" fontId="12" fillId="0" borderId="18" xfId="2" applyNumberFormat="1" applyFont="1" applyFill="1" applyBorder="1" applyAlignment="1">
      <alignment vertical="center" shrinkToFit="1"/>
    </xf>
    <xf numFmtId="183" fontId="12" fillId="0" borderId="19" xfId="2" applyNumberFormat="1" applyFont="1" applyFill="1" applyBorder="1" applyAlignment="1">
      <alignment vertical="center" shrinkToFit="1"/>
    </xf>
    <xf numFmtId="183" fontId="12" fillId="0" borderId="20" xfId="2" applyNumberFormat="1" applyFont="1" applyFill="1" applyBorder="1" applyAlignment="1">
      <alignment vertical="center" shrinkToFit="1"/>
    </xf>
    <xf numFmtId="0" fontId="6" fillId="0" borderId="28" xfId="11" applyFont="1" applyFill="1" applyBorder="1" applyAlignment="1">
      <alignment vertical="center"/>
    </xf>
    <xf numFmtId="0" fontId="10" fillId="0" borderId="0" xfId="11" applyFont="1" applyFill="1" applyBorder="1" applyAlignment="1">
      <alignment horizontal="distributed" vertical="center"/>
    </xf>
    <xf numFmtId="0" fontId="6" fillId="0" borderId="21" xfId="11" applyFont="1" applyFill="1" applyBorder="1" applyAlignment="1">
      <alignment horizontal="distributed" vertical="center" indent="1"/>
    </xf>
    <xf numFmtId="183" fontId="10" fillId="0" borderId="18" xfId="2" applyNumberFormat="1" applyFont="1" applyFill="1" applyBorder="1" applyAlignment="1">
      <alignment vertical="center" shrinkToFit="1"/>
    </xf>
    <xf numFmtId="183" fontId="10" fillId="0" borderId="19" xfId="2" applyNumberFormat="1" applyFont="1" applyFill="1" applyBorder="1" applyAlignment="1">
      <alignment vertical="center" shrinkToFit="1"/>
    </xf>
    <xf numFmtId="183" fontId="10" fillId="0" borderId="20" xfId="2" applyNumberFormat="1" applyFont="1" applyFill="1" applyBorder="1" applyAlignment="1">
      <alignment vertical="center" shrinkToFit="1"/>
    </xf>
    <xf numFmtId="183" fontId="10" fillId="0" borderId="18" xfId="2" applyNumberFormat="1" applyFont="1" applyFill="1" applyBorder="1" applyAlignment="1">
      <alignment horizontal="right" vertical="center" shrinkToFit="1"/>
    </xf>
    <xf numFmtId="183" fontId="10" fillId="0" borderId="19" xfId="2" applyNumberFormat="1" applyFont="1" applyFill="1" applyBorder="1" applyAlignment="1">
      <alignment horizontal="right" vertical="center" shrinkToFit="1"/>
    </xf>
    <xf numFmtId="183" fontId="10" fillId="0" borderId="20" xfId="2" applyNumberFormat="1" applyFont="1" applyFill="1" applyBorder="1" applyAlignment="1">
      <alignment horizontal="right" vertical="center" shrinkToFit="1"/>
    </xf>
    <xf numFmtId="0" fontId="10" fillId="0" borderId="0" xfId="11" applyFont="1" applyFill="1" applyBorder="1" applyAlignment="1">
      <alignment horizontal="center" vertical="center"/>
    </xf>
    <xf numFmtId="0" fontId="10" fillId="0" borderId="31" xfId="11" applyFont="1" applyFill="1" applyBorder="1" applyAlignment="1">
      <alignment horizontal="distributed" vertical="center"/>
    </xf>
    <xf numFmtId="0" fontId="6" fillId="0" borderId="32" xfId="11" applyFont="1" applyFill="1" applyBorder="1" applyAlignment="1">
      <alignment horizontal="distributed" vertical="center" indent="1"/>
    </xf>
    <xf numFmtId="183" fontId="10" fillId="0" borderId="22" xfId="2" applyNumberFormat="1" applyFont="1" applyFill="1" applyBorder="1" applyAlignment="1">
      <alignment vertical="center" shrinkToFit="1"/>
    </xf>
    <xf numFmtId="183" fontId="10" fillId="0" borderId="23" xfId="2" applyNumberFormat="1" applyFont="1" applyFill="1" applyBorder="1" applyAlignment="1">
      <alignment vertical="center" shrinkToFit="1"/>
    </xf>
    <xf numFmtId="183" fontId="10" fillId="0" borderId="24" xfId="2" applyNumberFormat="1" applyFont="1" applyFill="1" applyBorder="1" applyAlignment="1">
      <alignment vertical="center" shrinkToFit="1"/>
    </xf>
    <xf numFmtId="0" fontId="22" fillId="0" borderId="33" xfId="11" applyFont="1" applyFill="1" applyBorder="1" applyAlignment="1">
      <alignment vertical="center"/>
    </xf>
    <xf numFmtId="0" fontId="12" fillId="0" borderId="31" xfId="11" applyFont="1" applyFill="1" applyBorder="1" applyAlignment="1">
      <alignment horizontal="distributed" vertical="center"/>
    </xf>
    <xf numFmtId="0" fontId="16" fillId="0" borderId="32" xfId="11" applyFont="1" applyFill="1" applyBorder="1" applyAlignment="1">
      <alignment horizontal="distributed" vertical="center" indent="1"/>
    </xf>
    <xf numFmtId="183" fontId="12" fillId="0" borderId="22" xfId="2" applyNumberFormat="1" applyFont="1" applyFill="1" applyBorder="1" applyAlignment="1">
      <alignment vertical="center" shrinkToFit="1"/>
    </xf>
    <xf numFmtId="183" fontId="12" fillId="0" borderId="23" xfId="2" applyNumberFormat="1" applyFont="1" applyFill="1" applyBorder="1" applyAlignment="1">
      <alignment vertical="center" shrinkToFit="1"/>
    </xf>
    <xf numFmtId="183" fontId="12" fillId="0" borderId="24" xfId="2" applyNumberFormat="1" applyFont="1" applyFill="1" applyBorder="1" applyAlignment="1">
      <alignment vertical="center" shrinkToFit="1"/>
    </xf>
    <xf numFmtId="183" fontId="6" fillId="0" borderId="0" xfId="2" applyNumberFormat="1" applyFont="1" applyFill="1" applyBorder="1" applyAlignment="1">
      <alignment vertical="center" shrinkToFit="1"/>
    </xf>
    <xf numFmtId="183" fontId="6" fillId="0" borderId="30" xfId="2" applyNumberFormat="1" applyFont="1" applyFill="1" applyBorder="1" applyAlignment="1">
      <alignment vertical="center" shrinkToFit="1"/>
    </xf>
    <xf numFmtId="0" fontId="5" fillId="0" borderId="0" xfId="11" applyFont="1" applyFill="1" applyBorder="1" applyAlignment="1">
      <alignment horizontal="distributed" vertical="center"/>
    </xf>
    <xf numFmtId="0" fontId="10" fillId="0" borderId="5" xfId="11" applyFont="1" applyFill="1" applyBorder="1" applyAlignment="1">
      <alignment horizontal="distributed" vertical="center" indent="1"/>
    </xf>
    <xf numFmtId="0" fontId="10" fillId="0" borderId="32" xfId="11" applyFont="1" applyFill="1" applyBorder="1" applyAlignment="1">
      <alignment horizontal="distributed" vertical="center" indent="1"/>
    </xf>
    <xf numFmtId="0" fontId="10" fillId="0" borderId="39" xfId="11" applyFont="1" applyFill="1" applyBorder="1" applyAlignment="1">
      <alignment horizontal="center" vertical="center"/>
    </xf>
    <xf numFmtId="0" fontId="10" fillId="0" borderId="40" xfId="11" applyFont="1" applyFill="1" applyBorder="1" applyAlignment="1">
      <alignment horizontal="center" vertical="center"/>
    </xf>
    <xf numFmtId="0" fontId="6" fillId="0" borderId="29" xfId="11" applyFont="1" applyFill="1" applyBorder="1" applyAlignment="1">
      <alignment vertical="center"/>
    </xf>
    <xf numFmtId="0" fontId="10" fillId="0" borderId="30" xfId="11" applyFont="1" applyFill="1" applyBorder="1" applyAlignment="1">
      <alignment horizontal="distributed" vertical="center"/>
    </xf>
    <xf numFmtId="0" fontId="6" fillId="0" borderId="16" xfId="11" applyFont="1" applyFill="1" applyBorder="1" applyAlignment="1">
      <alignment horizontal="distributed" vertical="center" indent="1"/>
    </xf>
    <xf numFmtId="183" fontId="10" fillId="0" borderId="13" xfId="2" applyNumberFormat="1" applyFont="1" applyFill="1" applyBorder="1" applyAlignment="1">
      <alignment vertical="center" shrinkToFit="1"/>
    </xf>
    <xf numFmtId="183" fontId="10" fillId="0" borderId="14" xfId="2" applyNumberFormat="1" applyFont="1" applyFill="1" applyBorder="1" applyAlignment="1">
      <alignment vertical="center" shrinkToFit="1"/>
    </xf>
    <xf numFmtId="0" fontId="1" fillId="0" borderId="0" xfId="11" applyFont="1" applyFill="1" applyBorder="1" applyAlignment="1">
      <alignment vertical="center"/>
    </xf>
    <xf numFmtId="183" fontId="6" fillId="0" borderId="0" xfId="11" applyNumberFormat="1" applyFont="1" applyFill="1" applyBorder="1" applyAlignment="1">
      <alignment vertical="center"/>
    </xf>
    <xf numFmtId="0" fontId="10" fillId="0" borderId="0" xfId="11" applyFont="1" applyFill="1" applyBorder="1" applyAlignment="1">
      <alignment vertical="center"/>
    </xf>
    <xf numFmtId="0" fontId="6" fillId="0" borderId="0" xfId="12" applyFont="1" applyFill="1" applyBorder="1" applyAlignment="1">
      <alignment vertical="center"/>
    </xf>
    <xf numFmtId="0" fontId="6" fillId="0" borderId="1" xfId="12" applyFont="1" applyFill="1" applyBorder="1" applyAlignment="1"/>
    <xf numFmtId="0" fontId="10" fillId="0" borderId="1" xfId="12" applyFont="1" applyFill="1" applyBorder="1" applyAlignment="1"/>
    <xf numFmtId="0" fontId="10" fillId="0" borderId="11" xfId="12" applyFont="1" applyFill="1" applyBorder="1" applyAlignment="1">
      <alignment horizontal="center" vertical="center"/>
    </xf>
    <xf numFmtId="0" fontId="12" fillId="0" borderId="11" xfId="12" applyFont="1" applyFill="1" applyBorder="1" applyAlignment="1">
      <alignment horizontal="center" vertical="center"/>
    </xf>
    <xf numFmtId="0" fontId="10" fillId="0" borderId="33" xfId="12" applyFont="1" applyFill="1" applyBorder="1" applyAlignment="1">
      <alignment horizontal="center" vertical="center"/>
    </xf>
    <xf numFmtId="49" fontId="10" fillId="0" borderId="33" xfId="12" applyNumberFormat="1" applyFont="1" applyFill="1" applyBorder="1" applyAlignment="1">
      <alignment horizontal="center" vertical="center"/>
    </xf>
    <xf numFmtId="49" fontId="10" fillId="0" borderId="11" xfId="12" applyNumberFormat="1" applyFont="1" applyFill="1" applyBorder="1" applyAlignment="1">
      <alignment horizontal="center" vertical="center"/>
    </xf>
    <xf numFmtId="49" fontId="10" fillId="0" borderId="31" xfId="12" applyNumberFormat="1" applyFont="1" applyFill="1" applyBorder="1" applyAlignment="1">
      <alignment horizontal="center" vertical="center"/>
    </xf>
    <xf numFmtId="49" fontId="10" fillId="0" borderId="17" xfId="12" applyNumberFormat="1" applyFont="1" applyFill="1" applyBorder="1" applyAlignment="1">
      <alignment horizontal="center" vertical="center" shrinkToFit="1"/>
    </xf>
    <xf numFmtId="182" fontId="16" fillId="0" borderId="17" xfId="12" applyNumberFormat="1" applyFont="1" applyFill="1" applyBorder="1" applyAlignment="1">
      <alignment vertical="center"/>
    </xf>
    <xf numFmtId="182" fontId="6" fillId="0" borderId="17" xfId="12" applyNumberFormat="1" applyFont="1" applyFill="1" applyBorder="1" applyAlignment="1">
      <alignment vertical="center"/>
    </xf>
    <xf numFmtId="49" fontId="10" fillId="0" borderId="17" xfId="12" applyNumberFormat="1" applyFont="1" applyFill="1" applyBorder="1" applyAlignment="1">
      <alignment horizontal="center" vertical="center"/>
    </xf>
    <xf numFmtId="182" fontId="16" fillId="0" borderId="11" xfId="12" applyNumberFormat="1" applyFont="1" applyFill="1" applyBorder="1" applyAlignment="1">
      <alignment vertical="center"/>
    </xf>
    <xf numFmtId="182" fontId="6" fillId="0" borderId="11" xfId="12" applyNumberFormat="1" applyFont="1" applyFill="1" applyBorder="1" applyAlignment="1">
      <alignment vertical="center"/>
    </xf>
    <xf numFmtId="0" fontId="10" fillId="0" borderId="0" xfId="12" applyFont="1" applyFill="1" applyBorder="1" applyAlignment="1">
      <alignment vertical="center"/>
    </xf>
    <xf numFmtId="0" fontId="10" fillId="0" borderId="2" xfId="8" applyFont="1" applyFill="1" applyBorder="1" applyAlignment="1">
      <alignment horizontal="center" vertical="center"/>
    </xf>
    <xf numFmtId="0" fontId="12" fillId="0" borderId="2" xfId="8" applyFont="1" applyFill="1" applyBorder="1" applyAlignment="1">
      <alignment horizontal="center" vertical="center"/>
    </xf>
    <xf numFmtId="49" fontId="10" fillId="0" borderId="2" xfId="8" applyNumberFormat="1" applyFont="1" applyFill="1" applyBorder="1" applyAlignment="1">
      <alignment horizontal="center" vertical="center"/>
    </xf>
    <xf numFmtId="49" fontId="10" fillId="0" borderId="17" xfId="8" applyNumberFormat="1" applyFont="1" applyFill="1" applyBorder="1" applyAlignment="1">
      <alignment horizontal="center" vertical="center" shrinkToFit="1"/>
    </xf>
    <xf numFmtId="182" fontId="16" fillId="0" borderId="17" xfId="8" applyNumberFormat="1" applyFont="1" applyFill="1" applyBorder="1" applyAlignment="1">
      <alignment vertical="center"/>
    </xf>
    <xf numFmtId="182" fontId="6" fillId="0" borderId="17" xfId="8" applyNumberFormat="1" applyFont="1" applyFill="1" applyBorder="1" applyAlignment="1">
      <alignment vertical="center"/>
    </xf>
    <xf numFmtId="49" fontId="10" fillId="0" borderId="17" xfId="8" applyNumberFormat="1" applyFont="1" applyFill="1" applyBorder="1" applyAlignment="1">
      <alignment horizontal="center" vertical="center"/>
    </xf>
    <xf numFmtId="182" fontId="6" fillId="0" borderId="17" xfId="8" applyNumberFormat="1" applyFont="1" applyFill="1" applyBorder="1" applyAlignment="1" applyProtection="1">
      <alignment vertical="center"/>
      <protection locked="0"/>
    </xf>
    <xf numFmtId="49" fontId="10" fillId="0" borderId="11" xfId="8" applyNumberFormat="1" applyFont="1" applyFill="1" applyBorder="1" applyAlignment="1">
      <alignment horizontal="center" vertical="center"/>
    </xf>
    <xf numFmtId="182" fontId="16" fillId="0" borderId="11" xfId="8" applyNumberFormat="1" applyFont="1" applyFill="1" applyBorder="1" applyAlignment="1" applyProtection="1">
      <alignment vertical="center"/>
      <protection locked="0"/>
    </xf>
    <xf numFmtId="182" fontId="6" fillId="0" borderId="11" xfId="8" applyNumberFormat="1" applyFont="1" applyFill="1" applyBorder="1" applyAlignment="1" applyProtection="1">
      <alignment vertical="center"/>
      <protection locked="0"/>
    </xf>
    <xf numFmtId="58" fontId="6" fillId="0" borderId="0" xfId="8" applyNumberFormat="1" applyFont="1" applyFill="1" applyBorder="1" applyAlignment="1">
      <alignment vertical="center"/>
    </xf>
    <xf numFmtId="182" fontId="11" fillId="0" borderId="0" xfId="1" applyNumberFormat="1" applyFont="1" applyFill="1" applyBorder="1" applyAlignment="1">
      <alignment horizontal="left" vertical="center"/>
    </xf>
    <xf numFmtId="0" fontId="11" fillId="0" borderId="0" xfId="1" applyFont="1" applyFill="1" applyBorder="1" applyAlignment="1">
      <alignment horizontal="left"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1" fillId="0" borderId="6"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7"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0" xfId="1" applyFont="1" applyFill="1" applyBorder="1" applyAlignment="1">
      <alignment horizontal="left" vertical="center"/>
    </xf>
    <xf numFmtId="0" fontId="7" fillId="0" borderId="0" xfId="1" applyFont="1" applyFill="1" applyBorder="1" applyAlignment="1">
      <alignment horizontal="center" vertical="center"/>
    </xf>
    <xf numFmtId="0" fontId="10" fillId="0" borderId="1" xfId="1" applyFont="1" applyFill="1" applyBorder="1" applyAlignment="1">
      <alignment horizontal="right"/>
    </xf>
    <xf numFmtId="0" fontId="10" fillId="0" borderId="2"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12" xfId="4" applyNumberFormat="1" applyFont="1" applyFill="1" applyBorder="1" applyAlignment="1">
      <alignment horizontal="center" vertical="center" shrinkToFit="1"/>
    </xf>
    <xf numFmtId="0" fontId="10" fillId="0" borderId="11" xfId="4" applyNumberFormat="1" applyFont="1" applyFill="1" applyBorder="1" applyAlignment="1">
      <alignment horizontal="center" vertical="center" shrinkToFit="1"/>
    </xf>
    <xf numFmtId="182" fontId="10" fillId="0" borderId="29" xfId="4" applyNumberFormat="1" applyFont="1" applyFill="1" applyBorder="1" applyAlignment="1">
      <alignment horizontal="center" vertical="center" shrinkToFit="1"/>
    </xf>
    <xf numFmtId="182" fontId="10" fillId="0" borderId="30" xfId="4" applyNumberFormat="1" applyFont="1" applyFill="1" applyBorder="1" applyAlignment="1">
      <alignment horizontal="center" vertical="center" shrinkToFit="1"/>
    </xf>
    <xf numFmtId="182" fontId="10" fillId="0" borderId="16" xfId="4" applyNumberFormat="1" applyFont="1" applyFill="1" applyBorder="1" applyAlignment="1">
      <alignment horizontal="center" vertical="center" shrinkToFit="1"/>
    </xf>
    <xf numFmtId="0" fontId="10" fillId="0" borderId="30" xfId="4" applyFont="1" applyFill="1" applyBorder="1" applyAlignment="1">
      <alignment horizontal="left" vertical="center"/>
    </xf>
    <xf numFmtId="182" fontId="10" fillId="0" borderId="1" xfId="4" applyNumberFormat="1" applyFont="1" applyFill="1" applyBorder="1" applyAlignment="1">
      <alignment horizontal="right" vertical="center"/>
    </xf>
    <xf numFmtId="182" fontId="10" fillId="0" borderId="25" xfId="4" applyNumberFormat="1" applyFont="1" applyFill="1" applyBorder="1" applyAlignment="1">
      <alignment horizontal="center" vertical="center"/>
    </xf>
    <xf numFmtId="182" fontId="10" fillId="0" borderId="26" xfId="4" applyNumberFormat="1" applyFont="1" applyFill="1" applyBorder="1" applyAlignment="1">
      <alignment horizontal="center" vertical="center"/>
    </xf>
    <xf numFmtId="182" fontId="10" fillId="0" borderId="27" xfId="4" applyNumberFormat="1" applyFont="1" applyFill="1" applyBorder="1" applyAlignment="1">
      <alignment horizontal="center" vertical="center"/>
    </xf>
    <xf numFmtId="182" fontId="10" fillId="0" borderId="25" xfId="4" applyNumberFormat="1" applyFont="1" applyFill="1" applyBorder="1" applyAlignment="1">
      <alignment horizontal="center" vertical="center" shrinkToFit="1"/>
    </xf>
    <xf numFmtId="182" fontId="10" fillId="0" borderId="26" xfId="4" applyNumberFormat="1" applyFont="1" applyFill="1" applyBorder="1" applyAlignment="1">
      <alignment horizontal="center" vertical="center" shrinkToFit="1"/>
    </xf>
    <xf numFmtId="182" fontId="10" fillId="0" borderId="27" xfId="4" applyNumberFormat="1" applyFont="1" applyFill="1" applyBorder="1" applyAlignment="1">
      <alignment horizontal="center" vertical="center" shrinkToFit="1"/>
    </xf>
    <xf numFmtId="0" fontId="10" fillId="0" borderId="12" xfId="4" applyNumberFormat="1" applyFont="1" applyFill="1" applyBorder="1" applyAlignment="1">
      <alignment horizontal="center" vertical="center"/>
    </xf>
    <xf numFmtId="0" fontId="10" fillId="0" borderId="11" xfId="4" applyNumberFormat="1" applyFont="1" applyFill="1" applyBorder="1" applyAlignment="1">
      <alignment horizontal="center" vertical="center"/>
    </xf>
    <xf numFmtId="182" fontId="10" fillId="0" borderId="29" xfId="4" applyNumberFormat="1" applyFont="1" applyFill="1" applyBorder="1" applyAlignment="1">
      <alignment horizontal="center" vertical="center"/>
    </xf>
    <xf numFmtId="182" fontId="10" fillId="0" borderId="30" xfId="4" applyNumberFormat="1" applyFont="1" applyFill="1" applyBorder="1" applyAlignment="1">
      <alignment horizontal="center" vertical="center"/>
    </xf>
    <xf numFmtId="182" fontId="10" fillId="0" borderId="16" xfId="4" applyNumberFormat="1" applyFont="1" applyFill="1" applyBorder="1" applyAlignment="1">
      <alignment horizontal="center" vertical="center"/>
    </xf>
    <xf numFmtId="0" fontId="12" fillId="0" borderId="6" xfId="5" applyFont="1" applyFill="1" applyBorder="1" applyAlignment="1">
      <alignment horizontal="center" vertical="center"/>
    </xf>
    <xf numFmtId="0" fontId="12" fillId="0" borderId="11" xfId="5" applyFont="1" applyFill="1" applyBorder="1" applyAlignment="1">
      <alignment horizontal="center" vertical="center"/>
    </xf>
    <xf numFmtId="179" fontId="10" fillId="0" borderId="6" xfId="5" applyNumberFormat="1" applyFont="1" applyFill="1" applyBorder="1" applyAlignment="1">
      <alignment horizontal="center" vertical="center"/>
    </xf>
    <xf numFmtId="179" fontId="10" fillId="0" borderId="11" xfId="5" applyNumberFormat="1" applyFont="1" applyFill="1" applyBorder="1" applyAlignment="1">
      <alignment horizontal="center" vertical="center"/>
    </xf>
    <xf numFmtId="0" fontId="10" fillId="0" borderId="6" xfId="5" applyFont="1" applyFill="1" applyBorder="1" applyAlignment="1">
      <alignment horizontal="center" vertical="center"/>
    </xf>
    <xf numFmtId="0" fontId="10" fillId="0" borderId="11" xfId="5" applyFont="1" applyFill="1" applyBorder="1" applyAlignment="1">
      <alignment horizontal="center" vertical="center"/>
    </xf>
    <xf numFmtId="0" fontId="18" fillId="0" borderId="0" xfId="5" applyFont="1" applyFill="1" applyBorder="1" applyAlignment="1">
      <alignment horizontal="right"/>
    </xf>
    <xf numFmtId="0" fontId="6" fillId="0" borderId="0" xfId="5" applyFont="1" applyFill="1" applyBorder="1" applyAlignment="1">
      <alignment horizontal="left" vertical="center"/>
    </xf>
    <xf numFmtId="0" fontId="10" fillId="0" borderId="1" xfId="5" applyFont="1" applyFill="1" applyBorder="1" applyAlignment="1">
      <alignment horizontal="right" vertical="center"/>
    </xf>
    <xf numFmtId="182" fontId="10" fillId="0" borderId="6" xfId="5" applyNumberFormat="1" applyFont="1" applyFill="1" applyBorder="1" applyAlignment="1">
      <alignment horizontal="center" vertical="center"/>
    </xf>
    <xf numFmtId="182" fontId="10" fillId="0" borderId="11" xfId="5" applyNumberFormat="1" applyFont="1" applyFill="1" applyBorder="1" applyAlignment="1">
      <alignment horizontal="center" vertical="center"/>
    </xf>
    <xf numFmtId="0" fontId="10" fillId="0" borderId="1" xfId="7" applyFont="1" applyFill="1" applyBorder="1" applyAlignment="1">
      <alignment horizontal="right" vertical="center"/>
    </xf>
    <xf numFmtId="0" fontId="10" fillId="0" borderId="2" xfId="7" applyFont="1" applyFill="1" applyBorder="1" applyAlignment="1">
      <alignment horizontal="center" vertical="center"/>
    </xf>
    <xf numFmtId="0" fontId="10" fillId="0" borderId="7" xfId="7" applyFont="1" applyFill="1" applyBorder="1" applyAlignment="1">
      <alignment horizontal="center" vertical="center"/>
    </xf>
    <xf numFmtId="0" fontId="10" fillId="0" borderId="6" xfId="7" applyFont="1" applyFill="1" applyBorder="1" applyAlignment="1">
      <alignment horizontal="center" vertical="center"/>
    </xf>
    <xf numFmtId="183" fontId="10" fillId="0" borderId="12" xfId="9" applyNumberFormat="1" applyFont="1" applyFill="1" applyBorder="1" applyAlignment="1">
      <alignment horizontal="center" vertical="center"/>
    </xf>
    <xf numFmtId="0" fontId="10" fillId="0" borderId="0" xfId="9" applyFont="1" applyFill="1" applyBorder="1" applyAlignment="1">
      <alignment horizontal="left" vertical="center"/>
    </xf>
    <xf numFmtId="0" fontId="10" fillId="0" borderId="1" xfId="9" applyFont="1" applyFill="1" applyBorder="1" applyAlignment="1">
      <alignment horizontal="right" vertical="center"/>
    </xf>
    <xf numFmtId="0" fontId="10" fillId="0" borderId="2" xfId="9" applyFont="1" applyFill="1" applyBorder="1" applyAlignment="1">
      <alignment horizontal="center" vertical="center"/>
    </xf>
    <xf numFmtId="0" fontId="10" fillId="0" borderId="7" xfId="9" applyFont="1" applyFill="1" applyBorder="1" applyAlignment="1">
      <alignment horizontal="center" vertical="center"/>
    </xf>
    <xf numFmtId="183" fontId="10" fillId="0" borderId="2" xfId="9" applyNumberFormat="1" applyFont="1" applyFill="1" applyBorder="1" applyAlignment="1">
      <alignment horizontal="center" vertical="center"/>
    </xf>
    <xf numFmtId="0" fontId="10" fillId="0" borderId="12" xfId="9" applyFont="1" applyFill="1" applyBorder="1" applyAlignment="1">
      <alignment horizontal="center" vertical="center"/>
    </xf>
    <xf numFmtId="0" fontId="10" fillId="0" borderId="2"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35" xfId="9" applyFont="1" applyFill="1" applyBorder="1" applyAlignment="1">
      <alignment horizontal="center" vertical="center"/>
    </xf>
    <xf numFmtId="0" fontId="10" fillId="0" borderId="36" xfId="9" applyFont="1" applyFill="1" applyBorder="1" applyAlignment="1">
      <alignment horizontal="center" vertical="center"/>
    </xf>
    <xf numFmtId="0" fontId="10" fillId="0" borderId="37" xfId="9" applyFont="1" applyFill="1" applyBorder="1" applyAlignment="1">
      <alignment horizontal="center" vertical="center"/>
    </xf>
    <xf numFmtId="0" fontId="10" fillId="0" borderId="38" xfId="9" applyFont="1" applyFill="1" applyBorder="1" applyAlignment="1">
      <alignment horizontal="center" vertical="center"/>
    </xf>
    <xf numFmtId="0" fontId="10" fillId="0" borderId="6" xfId="11" applyFont="1" applyFill="1" applyBorder="1" applyAlignment="1">
      <alignment horizontal="center" vertical="center"/>
    </xf>
    <xf numFmtId="0" fontId="10" fillId="0" borderId="30" xfId="11" applyFont="1" applyFill="1" applyBorder="1" applyAlignment="1">
      <alignment horizontal="left" vertical="center"/>
    </xf>
    <xf numFmtId="0" fontId="11" fillId="0" borderId="30" xfId="8" applyFont="1" applyFill="1" applyBorder="1" applyAlignment="1">
      <alignment horizontal="left" vertical="center"/>
    </xf>
    <xf numFmtId="183" fontId="11" fillId="0" borderId="0" xfId="2" applyNumberFormat="1" applyFont="1" applyFill="1" applyBorder="1" applyAlignment="1">
      <alignment horizontal="left" vertical="center"/>
    </xf>
    <xf numFmtId="0" fontId="10" fillId="0" borderId="1" xfId="11" applyFont="1" applyFill="1" applyBorder="1" applyAlignment="1">
      <alignment horizontal="right" vertical="center"/>
    </xf>
    <xf numFmtId="0" fontId="10" fillId="0" borderId="4" xfId="11" applyFont="1" applyFill="1" applyBorder="1" applyAlignment="1">
      <alignment horizontal="center" vertical="center" wrapText="1"/>
    </xf>
    <xf numFmtId="0" fontId="10" fillId="0" borderId="31" xfId="11" applyFont="1" applyFill="1" applyBorder="1" applyAlignment="1">
      <alignment horizontal="center" vertical="center"/>
    </xf>
    <xf numFmtId="0" fontId="10" fillId="0" borderId="4" xfId="11" applyFont="1" applyFill="1" applyBorder="1" applyAlignment="1">
      <alignment horizontal="center" vertical="center"/>
    </xf>
    <xf numFmtId="0" fontId="11" fillId="0" borderId="0" xfId="11" applyFont="1" applyFill="1" applyBorder="1" applyAlignment="1">
      <alignment horizontal="left" vertical="center"/>
    </xf>
    <xf numFmtId="0" fontId="2" fillId="0" borderId="0" xfId="11" applyFont="1" applyFill="1" applyBorder="1" applyAlignment="1">
      <alignment horizontal="left" vertical="center"/>
    </xf>
    <xf numFmtId="0" fontId="6" fillId="0" borderId="0" xfId="11" applyFont="1" applyFill="1" applyBorder="1" applyAlignment="1">
      <alignment horizontal="center" vertical="center"/>
    </xf>
    <xf numFmtId="0" fontId="10" fillId="0" borderId="3" xfId="11" applyFont="1" applyFill="1" applyBorder="1" applyAlignment="1">
      <alignment horizontal="center" vertical="center"/>
    </xf>
    <xf numFmtId="0" fontId="10" fillId="0" borderId="5" xfId="11" applyFont="1" applyFill="1" applyBorder="1" applyAlignment="1">
      <alignment horizontal="center" vertical="center"/>
    </xf>
    <xf numFmtId="0" fontId="10" fillId="0" borderId="30" xfId="8" applyFont="1" applyFill="1" applyBorder="1" applyAlignment="1">
      <alignment horizontal="left" vertical="center"/>
    </xf>
    <xf numFmtId="182" fontId="16" fillId="0" borderId="7" xfId="8" applyNumberFormat="1" applyFont="1" applyFill="1" applyBorder="1" applyAlignment="1">
      <alignment horizontal="center" vertical="center"/>
    </xf>
    <xf numFmtId="182" fontId="6" fillId="0" borderId="41" xfId="8" applyNumberFormat="1" applyFont="1" applyFill="1" applyBorder="1" applyAlignment="1">
      <alignment horizontal="center" vertical="center"/>
    </xf>
    <xf numFmtId="182" fontId="6" fillId="0" borderId="42" xfId="8" applyNumberFormat="1" applyFont="1" applyFill="1" applyBorder="1" applyAlignment="1">
      <alignment horizontal="center" vertical="center"/>
    </xf>
    <xf numFmtId="182" fontId="6" fillId="0" borderId="43" xfId="8" applyNumberFormat="1" applyFont="1" applyFill="1" applyBorder="1" applyAlignment="1">
      <alignment horizontal="center" vertical="center"/>
    </xf>
    <xf numFmtId="0" fontId="10" fillId="0" borderId="0" xfId="8" applyFont="1" applyFill="1" applyBorder="1" applyAlignment="1">
      <alignment horizontal="left" vertical="center"/>
    </xf>
    <xf numFmtId="0" fontId="11" fillId="0" borderId="0" xfId="12" applyFont="1" applyFill="1" applyBorder="1" applyAlignment="1">
      <alignment horizontal="left" vertical="center"/>
    </xf>
    <xf numFmtId="0" fontId="6" fillId="0" borderId="0" xfId="8" applyFont="1" applyFill="1" applyBorder="1" applyAlignment="1">
      <alignment horizontal="center" vertical="center"/>
    </xf>
    <xf numFmtId="58" fontId="10" fillId="0" borderId="1" xfId="8" applyNumberFormat="1" applyFont="1" applyFill="1" applyBorder="1" applyAlignment="1">
      <alignment horizontal="right" vertical="center"/>
    </xf>
    <xf numFmtId="0" fontId="12" fillId="0" borderId="2" xfId="8" applyFont="1" applyFill="1" applyBorder="1" applyAlignment="1">
      <alignment horizontal="center" vertical="center"/>
    </xf>
    <xf numFmtId="0" fontId="10" fillId="0" borderId="27" xfId="8" applyFont="1" applyFill="1" applyBorder="1" applyAlignment="1">
      <alignment horizontal="center" vertical="center"/>
    </xf>
    <xf numFmtId="0" fontId="10" fillId="0" borderId="2" xfId="8" applyFont="1" applyFill="1" applyBorder="1" applyAlignment="1">
      <alignment horizontal="center" vertical="center"/>
    </xf>
    <xf numFmtId="0" fontId="10" fillId="0" borderId="25" xfId="8" applyFont="1" applyFill="1" applyBorder="1" applyAlignment="1">
      <alignment horizontal="center" vertical="center"/>
    </xf>
    <xf numFmtId="0" fontId="6" fillId="0" borderId="0" xfId="12" applyFont="1" applyFill="1" applyBorder="1" applyAlignment="1">
      <alignment horizontal="center" vertical="center"/>
    </xf>
    <xf numFmtId="0" fontId="10" fillId="0" borderId="1" xfId="12" applyFont="1" applyFill="1" applyBorder="1" applyAlignment="1">
      <alignment horizontal="right" vertical="center"/>
    </xf>
    <xf numFmtId="0" fontId="10" fillId="0" borderId="0" xfId="12" applyFont="1" applyFill="1" applyBorder="1" applyAlignment="1">
      <alignment horizontal="left" vertical="center"/>
    </xf>
    <xf numFmtId="0" fontId="10" fillId="0" borderId="1" xfId="8" applyFont="1" applyFill="1" applyBorder="1" applyAlignment="1">
      <alignment horizontal="right" vertical="center"/>
    </xf>
  </cellXfs>
  <cellStyles count="13">
    <cellStyle name="パーセント 2" xfId="6"/>
    <cellStyle name="桁区切り 2" xfId="2"/>
    <cellStyle name="桁区切り 3" xfId="3"/>
    <cellStyle name="標準" xfId="0" builtinId="0"/>
    <cellStyle name="標準 2" xfId="8"/>
    <cellStyle name="標準_0201" xfId="1"/>
    <cellStyle name="標準_0202" xfId="4"/>
    <cellStyle name="標準_0203" xfId="7"/>
    <cellStyle name="標準_0204" xfId="9"/>
    <cellStyle name="標準_0205" xfId="10"/>
    <cellStyle name="標準_0206" xfId="11"/>
    <cellStyle name="標準_0207" xfId="12"/>
    <cellStyle name="標準_021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3"/>
  <sheetViews>
    <sheetView showGridLines="0" tabSelected="1" view="pageBreakPreview" zoomScaleNormal="100" zoomScaleSheetLayoutView="100" workbookViewId="0"/>
  </sheetViews>
  <sheetFormatPr defaultRowHeight="13.5"/>
  <cols>
    <col min="1" max="1" width="10.625" style="2" customWidth="1"/>
    <col min="2" max="8" width="7" style="2" customWidth="1"/>
    <col min="9" max="9" width="10.625" style="2" customWidth="1"/>
    <col min="10" max="16" width="7" style="2" customWidth="1"/>
    <col min="17" max="16384" width="9" style="2"/>
  </cols>
  <sheetData>
    <row r="1" spans="1:16" ht="9" customHeight="1">
      <c r="A1" s="1" t="s">
        <v>0</v>
      </c>
      <c r="I1" s="3"/>
      <c r="P1" s="4" t="s">
        <v>0</v>
      </c>
    </row>
    <row r="2" spans="1:16" ht="12" customHeight="1">
      <c r="A2" s="460" t="s">
        <v>1</v>
      </c>
      <c r="B2" s="460"/>
      <c r="C2" s="460"/>
      <c r="D2" s="460"/>
      <c r="E2" s="460"/>
      <c r="F2" s="460"/>
      <c r="G2" s="460"/>
      <c r="H2" s="460"/>
      <c r="I2" s="5"/>
      <c r="J2" s="6"/>
      <c r="K2" s="6"/>
      <c r="L2" s="6"/>
      <c r="M2" s="6"/>
      <c r="N2" s="6"/>
      <c r="O2" s="6"/>
      <c r="P2" s="6"/>
    </row>
    <row r="3" spans="1:16" ht="5.25" customHeight="1">
      <c r="A3" s="7"/>
      <c r="B3" s="7"/>
      <c r="C3" s="7"/>
      <c r="D3" s="7"/>
      <c r="E3" s="7"/>
      <c r="F3" s="7"/>
      <c r="G3" s="7"/>
      <c r="H3" s="7"/>
      <c r="I3" s="5"/>
      <c r="J3" s="6"/>
      <c r="K3" s="6"/>
      <c r="L3" s="6"/>
      <c r="M3" s="6"/>
      <c r="N3" s="6"/>
      <c r="O3" s="6"/>
      <c r="P3" s="6"/>
    </row>
    <row r="4" spans="1:16" s="11" customFormat="1" ht="12" customHeight="1">
      <c r="A4" s="8"/>
      <c r="B4" s="8"/>
      <c r="C4" s="8"/>
      <c r="D4" s="8"/>
      <c r="E4" s="8"/>
      <c r="F4" s="8"/>
      <c r="G4" s="8"/>
      <c r="H4" s="9" t="s">
        <v>2</v>
      </c>
      <c r="I4" s="10" t="s">
        <v>3</v>
      </c>
      <c r="J4" s="8"/>
      <c r="K4" s="8"/>
      <c r="L4" s="8"/>
      <c r="M4" s="8"/>
      <c r="N4" s="8"/>
      <c r="O4" s="8"/>
    </row>
    <row r="5" spans="1:16" ht="11.45" customHeight="1" thickBot="1">
      <c r="A5" s="3"/>
      <c r="B5" s="3"/>
      <c r="C5" s="3"/>
      <c r="D5" s="3"/>
      <c r="E5" s="3"/>
      <c r="F5" s="12"/>
      <c r="G5" s="13"/>
      <c r="H5" s="13"/>
      <c r="I5" s="3"/>
      <c r="J5" s="3"/>
      <c r="K5" s="3"/>
      <c r="L5" s="3"/>
      <c r="M5" s="461" t="s">
        <v>4</v>
      </c>
      <c r="N5" s="461"/>
      <c r="O5" s="461"/>
      <c r="P5" s="461"/>
    </row>
    <row r="6" spans="1:16" ht="12" customHeight="1">
      <c r="A6" s="462" t="s">
        <v>5</v>
      </c>
      <c r="B6" s="462" t="s">
        <v>6</v>
      </c>
      <c r="C6" s="450" t="s">
        <v>7</v>
      </c>
      <c r="D6" s="451"/>
      <c r="E6" s="452"/>
      <c r="F6" s="453" t="s">
        <v>8</v>
      </c>
      <c r="G6" s="455" t="s">
        <v>9</v>
      </c>
      <c r="H6" s="457" t="s">
        <v>10</v>
      </c>
      <c r="I6" s="462" t="s">
        <v>5</v>
      </c>
      <c r="J6" s="462" t="s">
        <v>6</v>
      </c>
      <c r="K6" s="450" t="s">
        <v>7</v>
      </c>
      <c r="L6" s="451"/>
      <c r="M6" s="452"/>
      <c r="N6" s="453" t="s">
        <v>8</v>
      </c>
      <c r="O6" s="455" t="s">
        <v>9</v>
      </c>
      <c r="P6" s="457" t="s">
        <v>10</v>
      </c>
    </row>
    <row r="7" spans="1:16" ht="12" customHeight="1">
      <c r="A7" s="463"/>
      <c r="B7" s="463"/>
      <c r="C7" s="14" t="s">
        <v>11</v>
      </c>
      <c r="D7" s="15" t="s">
        <v>12</v>
      </c>
      <c r="E7" s="16" t="s">
        <v>13</v>
      </c>
      <c r="F7" s="454"/>
      <c r="G7" s="456"/>
      <c r="H7" s="458"/>
      <c r="I7" s="463"/>
      <c r="J7" s="463"/>
      <c r="K7" s="14" t="s">
        <v>11</v>
      </c>
      <c r="L7" s="15" t="s">
        <v>12</v>
      </c>
      <c r="M7" s="16" t="s">
        <v>13</v>
      </c>
      <c r="N7" s="454"/>
      <c r="O7" s="456"/>
      <c r="P7" s="458"/>
    </row>
    <row r="8" spans="1:16" ht="12" customHeight="1">
      <c r="A8" s="17" t="s">
        <v>14</v>
      </c>
      <c r="B8" s="18">
        <v>1580</v>
      </c>
      <c r="C8" s="19">
        <f>D8+E8</f>
        <v>8758</v>
      </c>
      <c r="D8" s="20">
        <v>3687</v>
      </c>
      <c r="E8" s="21">
        <v>5071</v>
      </c>
      <c r="F8" s="22">
        <v>2912</v>
      </c>
      <c r="G8" s="23">
        <v>5.5430379746835445</v>
      </c>
      <c r="H8" s="24">
        <v>651.15241635687732</v>
      </c>
      <c r="I8" s="25" t="s">
        <v>15</v>
      </c>
      <c r="J8" s="26">
        <v>13585</v>
      </c>
      <c r="K8" s="19">
        <f>L8+M8</f>
        <v>38415</v>
      </c>
      <c r="L8" s="27">
        <v>19455</v>
      </c>
      <c r="M8" s="28">
        <v>18960</v>
      </c>
      <c r="N8" s="29">
        <v>353</v>
      </c>
      <c r="O8" s="30">
        <v>2.8277511961722488</v>
      </c>
      <c r="P8" s="31">
        <v>2832.9646017699115</v>
      </c>
    </row>
    <row r="9" spans="1:16" ht="12" customHeight="1">
      <c r="A9" s="32" t="s">
        <v>16</v>
      </c>
      <c r="B9" s="33">
        <v>1553</v>
      </c>
      <c r="C9" s="34">
        <f t="shared" ref="C9:C48" si="0">D9+E9</f>
        <v>8784</v>
      </c>
      <c r="D9" s="35">
        <v>3680</v>
      </c>
      <c r="E9" s="36">
        <v>5104</v>
      </c>
      <c r="F9" s="33">
        <v>200</v>
      </c>
      <c r="G9" s="37">
        <v>5.6561493882807472</v>
      </c>
      <c r="H9" s="38">
        <v>653.08550185873605</v>
      </c>
      <c r="I9" s="39" t="s">
        <v>17</v>
      </c>
      <c r="J9" s="40">
        <v>17422</v>
      </c>
      <c r="K9" s="34">
        <f t="shared" ref="K9:K35" si="1">L9+M9</f>
        <v>42945</v>
      </c>
      <c r="L9" s="41">
        <v>23075</v>
      </c>
      <c r="M9" s="42">
        <v>19870</v>
      </c>
      <c r="N9" s="43">
        <v>3176</v>
      </c>
      <c r="O9" s="44">
        <v>2.4649867983009988</v>
      </c>
      <c r="P9" s="45">
        <v>3167.0353982300885</v>
      </c>
    </row>
    <row r="10" spans="1:16" ht="12" customHeight="1">
      <c r="A10" s="32" t="s">
        <v>18</v>
      </c>
      <c r="B10" s="33">
        <v>1646</v>
      </c>
      <c r="C10" s="34">
        <f t="shared" si="0"/>
        <v>9146</v>
      </c>
      <c r="D10" s="35">
        <v>3818</v>
      </c>
      <c r="E10" s="36">
        <v>5328</v>
      </c>
      <c r="F10" s="46">
        <v>362</v>
      </c>
      <c r="G10" s="37">
        <v>5.5565006075334145</v>
      </c>
      <c r="H10" s="38">
        <v>680</v>
      </c>
      <c r="I10" s="32" t="s">
        <v>19</v>
      </c>
      <c r="J10" s="33">
        <v>13942</v>
      </c>
      <c r="K10" s="34">
        <f t="shared" si="1"/>
        <v>38838</v>
      </c>
      <c r="L10" s="35">
        <v>19715</v>
      </c>
      <c r="M10" s="36">
        <v>19123</v>
      </c>
      <c r="N10" s="46">
        <v>423</v>
      </c>
      <c r="O10" s="47">
        <v>2.7856835461196385</v>
      </c>
      <c r="P10" s="48">
        <v>2864.1592920353983</v>
      </c>
    </row>
    <row r="11" spans="1:16" ht="12" customHeight="1">
      <c r="A11" s="32" t="s">
        <v>20</v>
      </c>
      <c r="B11" s="33">
        <v>1753</v>
      </c>
      <c r="C11" s="34">
        <f t="shared" si="0"/>
        <v>9213</v>
      </c>
      <c r="D11" s="35">
        <v>3986</v>
      </c>
      <c r="E11" s="36">
        <v>5227</v>
      </c>
      <c r="F11" s="46">
        <v>67</v>
      </c>
      <c r="G11" s="37">
        <v>5.2555618938961777</v>
      </c>
      <c r="H11" s="38">
        <v>684.98141263940522</v>
      </c>
      <c r="I11" s="32" t="s">
        <v>21</v>
      </c>
      <c r="J11" s="33">
        <v>14341</v>
      </c>
      <c r="K11" s="34">
        <f t="shared" si="1"/>
        <v>39358</v>
      </c>
      <c r="L11" s="35">
        <v>19992</v>
      </c>
      <c r="M11" s="36">
        <v>19366</v>
      </c>
      <c r="N11" s="46">
        <v>520</v>
      </c>
      <c r="O11" s="47">
        <v>2.7444390209887732</v>
      </c>
      <c r="P11" s="48">
        <v>2902.5073746312682</v>
      </c>
    </row>
    <row r="12" spans="1:16" ht="12" customHeight="1">
      <c r="A12" s="32" t="s">
        <v>22</v>
      </c>
      <c r="B12" s="33">
        <v>1876</v>
      </c>
      <c r="C12" s="34">
        <f t="shared" si="0"/>
        <v>9769</v>
      </c>
      <c r="D12" s="35">
        <v>4224</v>
      </c>
      <c r="E12" s="36">
        <v>5545</v>
      </c>
      <c r="F12" s="46">
        <v>556</v>
      </c>
      <c r="G12" s="37">
        <v>5.2073560767590621</v>
      </c>
      <c r="H12" s="38">
        <v>726.31970260223056</v>
      </c>
      <c r="I12" s="32" t="s">
        <v>23</v>
      </c>
      <c r="J12" s="33">
        <v>14836</v>
      </c>
      <c r="K12" s="34">
        <f t="shared" si="1"/>
        <v>40038</v>
      </c>
      <c r="L12" s="35">
        <v>20337</v>
      </c>
      <c r="M12" s="36">
        <v>19701</v>
      </c>
      <c r="N12" s="46">
        <v>680</v>
      </c>
      <c r="O12" s="47">
        <v>2.6987058506335941</v>
      </c>
      <c r="P12" s="48">
        <v>2952.6548672566369</v>
      </c>
    </row>
    <row r="13" spans="1:16" ht="12" customHeight="1">
      <c r="A13" s="32" t="s">
        <v>24</v>
      </c>
      <c r="B13" s="33">
        <v>2008</v>
      </c>
      <c r="C13" s="34">
        <f t="shared" si="0"/>
        <v>10164</v>
      </c>
      <c r="D13" s="35">
        <v>4588</v>
      </c>
      <c r="E13" s="36">
        <v>5576</v>
      </c>
      <c r="F13" s="46">
        <v>395</v>
      </c>
      <c r="G13" s="37">
        <v>5.0617529880478092</v>
      </c>
      <c r="H13" s="38">
        <v>755.68773234200751</v>
      </c>
      <c r="I13" s="32" t="s">
        <v>25</v>
      </c>
      <c r="J13" s="33">
        <v>15396</v>
      </c>
      <c r="K13" s="34">
        <f t="shared" si="1"/>
        <v>40973</v>
      </c>
      <c r="L13" s="35">
        <v>20807</v>
      </c>
      <c r="M13" s="36">
        <v>20166</v>
      </c>
      <c r="N13" s="46">
        <v>935</v>
      </c>
      <c r="O13" s="47">
        <v>2.6612756560145492</v>
      </c>
      <c r="P13" s="48">
        <v>3021.6076696165192</v>
      </c>
    </row>
    <row r="14" spans="1:16" ht="12" customHeight="1">
      <c r="A14" s="39" t="s">
        <v>26</v>
      </c>
      <c r="B14" s="40">
        <v>2311</v>
      </c>
      <c r="C14" s="34">
        <f t="shared" si="0"/>
        <v>10981</v>
      </c>
      <c r="D14" s="41">
        <v>5075</v>
      </c>
      <c r="E14" s="42">
        <v>5906</v>
      </c>
      <c r="F14" s="43">
        <v>2223</v>
      </c>
      <c r="G14" s="49">
        <v>4.7516226741670273</v>
      </c>
      <c r="H14" s="50">
        <v>816.43122676579935</v>
      </c>
      <c r="I14" s="32" t="s">
        <v>27</v>
      </c>
      <c r="J14" s="33">
        <v>15779</v>
      </c>
      <c r="K14" s="34">
        <f t="shared" si="1"/>
        <v>41400</v>
      </c>
      <c r="L14" s="35">
        <v>20992</v>
      </c>
      <c r="M14" s="36">
        <v>20408</v>
      </c>
      <c r="N14" s="46">
        <v>427</v>
      </c>
      <c r="O14" s="47">
        <v>2.623740414474935</v>
      </c>
      <c r="P14" s="48">
        <v>3053.0973451327432</v>
      </c>
    </row>
    <row r="15" spans="1:16" ht="12" customHeight="1">
      <c r="A15" s="32" t="s">
        <v>28</v>
      </c>
      <c r="B15" s="33">
        <v>2173</v>
      </c>
      <c r="C15" s="34">
        <f t="shared" si="0"/>
        <v>10954</v>
      </c>
      <c r="D15" s="35">
        <v>4927</v>
      </c>
      <c r="E15" s="36">
        <v>6027</v>
      </c>
      <c r="F15" s="46">
        <v>790</v>
      </c>
      <c r="G15" s="37">
        <v>5.0409572020248508</v>
      </c>
      <c r="H15" s="38">
        <v>814.42379182156139</v>
      </c>
      <c r="I15" s="39" t="s">
        <v>29</v>
      </c>
      <c r="J15" s="40">
        <v>19217</v>
      </c>
      <c r="K15" s="34">
        <f t="shared" si="1"/>
        <v>45581</v>
      </c>
      <c r="L15" s="41">
        <v>24388</v>
      </c>
      <c r="M15" s="42">
        <v>21193</v>
      </c>
      <c r="N15" s="43">
        <v>2636</v>
      </c>
      <c r="O15" s="44">
        <v>2.3719102877660405</v>
      </c>
      <c r="P15" s="45">
        <v>3361.4306784660766</v>
      </c>
    </row>
    <row r="16" spans="1:16" ht="12" customHeight="1">
      <c r="A16" s="32" t="s">
        <v>30</v>
      </c>
      <c r="B16" s="33">
        <v>2283</v>
      </c>
      <c r="C16" s="34">
        <f t="shared" si="0"/>
        <v>11304</v>
      </c>
      <c r="D16" s="35">
        <v>5121</v>
      </c>
      <c r="E16" s="36">
        <v>6183</v>
      </c>
      <c r="F16" s="46">
        <v>350</v>
      </c>
      <c r="G16" s="37">
        <v>4.9513797634691192</v>
      </c>
      <c r="H16" s="38">
        <v>840.44609665427515</v>
      </c>
      <c r="I16" s="32" t="s">
        <v>31</v>
      </c>
      <c r="J16" s="33">
        <v>16210</v>
      </c>
      <c r="K16" s="34">
        <f t="shared" si="1"/>
        <v>41913</v>
      </c>
      <c r="L16" s="35">
        <v>21245</v>
      </c>
      <c r="M16" s="36">
        <v>20668</v>
      </c>
      <c r="N16" s="46">
        <v>513</v>
      </c>
      <c r="O16" s="47">
        <v>2.5856261566933991</v>
      </c>
      <c r="P16" s="48">
        <v>3090.9</v>
      </c>
    </row>
    <row r="17" spans="1:16" ht="12" customHeight="1">
      <c r="A17" s="32" t="s">
        <v>32</v>
      </c>
      <c r="B17" s="33">
        <v>2449</v>
      </c>
      <c r="C17" s="34">
        <f t="shared" si="0"/>
        <v>11759</v>
      </c>
      <c r="D17" s="35">
        <v>5383</v>
      </c>
      <c r="E17" s="36">
        <v>6376</v>
      </c>
      <c r="F17" s="46">
        <v>455</v>
      </c>
      <c r="G17" s="37">
        <v>4.8015516537362188</v>
      </c>
      <c r="H17" s="38">
        <v>874.27509293680305</v>
      </c>
      <c r="I17" s="32" t="s">
        <v>33</v>
      </c>
      <c r="J17" s="33">
        <v>16347</v>
      </c>
      <c r="K17" s="34">
        <f t="shared" si="1"/>
        <v>42142</v>
      </c>
      <c r="L17" s="35">
        <v>21282</v>
      </c>
      <c r="M17" s="36">
        <v>20860</v>
      </c>
      <c r="N17" s="46">
        <v>229</v>
      </c>
      <c r="O17" s="47">
        <v>2.5779653759099528</v>
      </c>
      <c r="P17" s="48">
        <v>3107.8171091445429</v>
      </c>
    </row>
    <row r="18" spans="1:16" ht="12" customHeight="1">
      <c r="A18" s="32" t="s">
        <v>34</v>
      </c>
      <c r="B18" s="33">
        <v>2682</v>
      </c>
      <c r="C18" s="34">
        <f t="shared" si="0"/>
        <v>11865</v>
      </c>
      <c r="D18" s="35">
        <v>5640</v>
      </c>
      <c r="E18" s="36">
        <v>6225</v>
      </c>
      <c r="F18" s="46">
        <v>106</v>
      </c>
      <c r="G18" s="37">
        <v>4.4239373601789707</v>
      </c>
      <c r="H18" s="38">
        <v>882.1561338289963</v>
      </c>
      <c r="I18" s="32" t="s">
        <v>35</v>
      </c>
      <c r="J18" s="33">
        <v>16516</v>
      </c>
      <c r="K18" s="34">
        <f t="shared" si="1"/>
        <v>42417</v>
      </c>
      <c r="L18" s="35">
        <v>21328</v>
      </c>
      <c r="M18" s="36">
        <v>21089</v>
      </c>
      <c r="N18" s="46">
        <v>275</v>
      </c>
      <c r="O18" s="47">
        <v>2.5682368612254782</v>
      </c>
      <c r="P18" s="48">
        <v>3128.0973451327432</v>
      </c>
    </row>
    <row r="19" spans="1:16" ht="12" customHeight="1">
      <c r="A19" s="32" t="s">
        <v>36</v>
      </c>
      <c r="B19" s="33">
        <v>2983</v>
      </c>
      <c r="C19" s="34">
        <f t="shared" si="0"/>
        <v>12532</v>
      </c>
      <c r="D19" s="35">
        <v>6038</v>
      </c>
      <c r="E19" s="36">
        <v>6494</v>
      </c>
      <c r="F19" s="46">
        <v>667</v>
      </c>
      <c r="G19" s="37">
        <v>4.2011397921555478</v>
      </c>
      <c r="H19" s="38">
        <v>931.74721189591082</v>
      </c>
      <c r="I19" s="32" t="s">
        <v>37</v>
      </c>
      <c r="J19" s="33">
        <v>16730</v>
      </c>
      <c r="K19" s="34">
        <f t="shared" si="1"/>
        <v>42594</v>
      </c>
      <c r="L19" s="35">
        <v>21414</v>
      </c>
      <c r="M19" s="36">
        <v>21180</v>
      </c>
      <c r="N19" s="46">
        <v>177</v>
      </c>
      <c r="O19" s="47">
        <v>2.5459653317393904</v>
      </c>
      <c r="P19" s="48">
        <v>3141.1504424778759</v>
      </c>
    </row>
    <row r="20" spans="1:16" ht="12" customHeight="1">
      <c r="A20" s="39" t="s">
        <v>38</v>
      </c>
      <c r="B20" s="40">
        <v>3385</v>
      </c>
      <c r="C20" s="34">
        <f t="shared" si="0"/>
        <v>13598</v>
      </c>
      <c r="D20" s="41">
        <v>6847</v>
      </c>
      <c r="E20" s="42">
        <v>6751</v>
      </c>
      <c r="F20" s="43">
        <v>2617</v>
      </c>
      <c r="G20" s="49">
        <v>4.0171344165435743</v>
      </c>
      <c r="H20" s="50">
        <v>1011.003717472119</v>
      </c>
      <c r="I20" s="32" t="s">
        <v>39</v>
      </c>
      <c r="J20" s="33">
        <v>16987</v>
      </c>
      <c r="K20" s="34">
        <f t="shared" si="1"/>
        <v>42960</v>
      </c>
      <c r="L20" s="35">
        <v>21513</v>
      </c>
      <c r="M20" s="36">
        <v>21447</v>
      </c>
      <c r="N20" s="46">
        <v>366</v>
      </c>
      <c r="O20" s="47">
        <v>2.528992759168776</v>
      </c>
      <c r="P20" s="48">
        <v>3168.141592920354</v>
      </c>
    </row>
    <row r="21" spans="1:16" ht="12" customHeight="1">
      <c r="A21" s="32" t="s">
        <v>40</v>
      </c>
      <c r="B21" s="33">
        <v>3399</v>
      </c>
      <c r="C21" s="34">
        <f t="shared" si="0"/>
        <v>13398</v>
      </c>
      <c r="D21" s="35">
        <v>6650</v>
      </c>
      <c r="E21" s="36">
        <v>6748</v>
      </c>
      <c r="F21" s="46">
        <v>866</v>
      </c>
      <c r="G21" s="37">
        <v>3.941747572815534</v>
      </c>
      <c r="H21" s="38">
        <v>996.13382899628255</v>
      </c>
      <c r="I21" s="39" t="s">
        <v>41</v>
      </c>
      <c r="J21" s="40">
        <v>20992</v>
      </c>
      <c r="K21" s="34">
        <f t="shared" si="1"/>
        <v>47977</v>
      </c>
      <c r="L21" s="41">
        <v>25255</v>
      </c>
      <c r="M21" s="42">
        <v>22722</v>
      </c>
      <c r="N21" s="43">
        <v>2396</v>
      </c>
      <c r="O21" s="44">
        <v>2.2400000000000002</v>
      </c>
      <c r="P21" s="45">
        <v>3538.1268436578171</v>
      </c>
    </row>
    <row r="22" spans="1:16" ht="12" customHeight="1">
      <c r="A22" s="32" t="s">
        <v>42</v>
      </c>
      <c r="B22" s="33">
        <v>3839</v>
      </c>
      <c r="C22" s="34">
        <f t="shared" si="0"/>
        <v>14497</v>
      </c>
      <c r="D22" s="35">
        <v>7161</v>
      </c>
      <c r="E22" s="36">
        <v>7336</v>
      </c>
      <c r="F22" s="46">
        <v>1099</v>
      </c>
      <c r="G22" s="37">
        <v>3.7762438134930973</v>
      </c>
      <c r="H22" s="38">
        <v>1077.8438661710038</v>
      </c>
      <c r="I22" s="32" t="s">
        <v>43</v>
      </c>
      <c r="J22" s="33">
        <v>17386</v>
      </c>
      <c r="K22" s="34">
        <f t="shared" si="1"/>
        <v>43336</v>
      </c>
      <c r="L22" s="35">
        <v>21654</v>
      </c>
      <c r="M22" s="36">
        <v>21682</v>
      </c>
      <c r="N22" s="46">
        <v>376</v>
      </c>
      <c r="O22" s="47">
        <v>2.4925802369722798</v>
      </c>
      <c r="P22" s="48">
        <v>3195.8702064896752</v>
      </c>
    </row>
    <row r="23" spans="1:16" ht="12" customHeight="1">
      <c r="A23" s="32" t="s">
        <v>44</v>
      </c>
      <c r="B23" s="33">
        <v>4629</v>
      </c>
      <c r="C23" s="34">
        <f t="shared" si="0"/>
        <v>16214</v>
      </c>
      <c r="D23" s="35">
        <v>8139</v>
      </c>
      <c r="E23" s="36">
        <v>8075</v>
      </c>
      <c r="F23" s="46">
        <v>1717</v>
      </c>
      <c r="G23" s="37">
        <v>3.5027003672499459</v>
      </c>
      <c r="H23" s="38">
        <v>1205.5018587360596</v>
      </c>
      <c r="I23" s="32" t="s">
        <v>45</v>
      </c>
      <c r="J23" s="33">
        <v>17706</v>
      </c>
      <c r="K23" s="34">
        <f t="shared" si="1"/>
        <v>43699</v>
      </c>
      <c r="L23" s="35">
        <v>21861</v>
      </c>
      <c r="M23" s="36">
        <v>21838</v>
      </c>
      <c r="N23" s="46">
        <v>363</v>
      </c>
      <c r="O23" s="47">
        <v>2.4680334349937874</v>
      </c>
      <c r="P23" s="48">
        <v>3222.6401179941004</v>
      </c>
    </row>
    <row r="24" spans="1:16" ht="12" customHeight="1">
      <c r="A24" s="32" t="s">
        <v>46</v>
      </c>
      <c r="B24" s="33">
        <v>5511</v>
      </c>
      <c r="C24" s="34">
        <f t="shared" si="0"/>
        <v>18353</v>
      </c>
      <c r="D24" s="35">
        <v>9317</v>
      </c>
      <c r="E24" s="36">
        <v>9036</v>
      </c>
      <c r="F24" s="46">
        <v>2139</v>
      </c>
      <c r="G24" s="37">
        <v>3.3302485937216475</v>
      </c>
      <c r="H24" s="38">
        <v>1364.5353159851302</v>
      </c>
      <c r="I24" s="32" t="s">
        <v>47</v>
      </c>
      <c r="J24" s="33">
        <v>18162</v>
      </c>
      <c r="K24" s="34">
        <f t="shared" si="1"/>
        <v>44382</v>
      </c>
      <c r="L24" s="35">
        <v>22212</v>
      </c>
      <c r="M24" s="36">
        <v>22170</v>
      </c>
      <c r="N24" s="46">
        <v>683</v>
      </c>
      <c r="O24" s="47">
        <v>2.4436736042286094</v>
      </c>
      <c r="P24" s="48">
        <v>3273.0088495575201</v>
      </c>
    </row>
    <row r="25" spans="1:16" ht="12" customHeight="1">
      <c r="A25" s="32" t="s">
        <v>48</v>
      </c>
      <c r="B25" s="33">
        <v>6305</v>
      </c>
      <c r="C25" s="34">
        <f t="shared" si="0"/>
        <v>20490</v>
      </c>
      <c r="D25" s="35">
        <v>10393</v>
      </c>
      <c r="E25" s="36">
        <v>10097</v>
      </c>
      <c r="F25" s="46">
        <v>2137</v>
      </c>
      <c r="G25" s="37">
        <v>3.2498017446471055</v>
      </c>
      <c r="H25" s="38">
        <v>1523.4200743494425</v>
      </c>
      <c r="I25" s="32" t="s">
        <v>49</v>
      </c>
      <c r="J25" s="33">
        <v>18550</v>
      </c>
      <c r="K25" s="34">
        <f t="shared" si="1"/>
        <v>44973</v>
      </c>
      <c r="L25" s="35">
        <v>22531</v>
      </c>
      <c r="M25" s="36">
        <v>22442</v>
      </c>
      <c r="N25" s="46">
        <v>591</v>
      </c>
      <c r="O25" s="47">
        <v>2.4244204851752023</v>
      </c>
      <c r="P25" s="48">
        <v>3316.5929203539799</v>
      </c>
    </row>
    <row r="26" spans="1:16" ht="12" customHeight="1">
      <c r="A26" s="39" t="s">
        <v>50</v>
      </c>
      <c r="B26" s="40">
        <v>6957</v>
      </c>
      <c r="C26" s="34">
        <f t="shared" si="0"/>
        <v>23757</v>
      </c>
      <c r="D26" s="41">
        <v>12903</v>
      </c>
      <c r="E26" s="42">
        <v>10854</v>
      </c>
      <c r="F26" s="43">
        <v>10159</v>
      </c>
      <c r="G26" s="49">
        <v>3.4148339801638636</v>
      </c>
      <c r="H26" s="50">
        <v>1766.3197026022306</v>
      </c>
      <c r="I26" s="32" t="s">
        <v>51</v>
      </c>
      <c r="J26" s="33">
        <v>19254</v>
      </c>
      <c r="K26" s="34">
        <f t="shared" si="1"/>
        <v>46005</v>
      </c>
      <c r="L26" s="35">
        <v>23172</v>
      </c>
      <c r="M26" s="36">
        <v>22833</v>
      </c>
      <c r="N26" s="46">
        <v>1032</v>
      </c>
      <c r="O26" s="47">
        <v>2.3893736366469307</v>
      </c>
      <c r="P26" s="48">
        <v>3392.6991150442477</v>
      </c>
    </row>
    <row r="27" spans="1:16" ht="12" customHeight="1">
      <c r="A27" s="32" t="s">
        <v>52</v>
      </c>
      <c r="B27" s="33">
        <v>6859</v>
      </c>
      <c r="C27" s="34">
        <f t="shared" si="0"/>
        <v>21900</v>
      </c>
      <c r="D27" s="35">
        <v>11198</v>
      </c>
      <c r="E27" s="36">
        <v>10702</v>
      </c>
      <c r="F27" s="46">
        <v>1410</v>
      </c>
      <c r="G27" s="37">
        <v>3.1928852602420177</v>
      </c>
      <c r="H27" s="38">
        <v>1628.2527881040894</v>
      </c>
      <c r="I27" s="39" t="s">
        <v>53</v>
      </c>
      <c r="J27" s="40">
        <v>23024</v>
      </c>
      <c r="K27" s="34">
        <f t="shared" si="1"/>
        <v>51885</v>
      </c>
      <c r="L27" s="41">
        <v>27288</v>
      </c>
      <c r="M27" s="42">
        <v>24597</v>
      </c>
      <c r="N27" s="43">
        <v>3908</v>
      </c>
      <c r="O27" s="44">
        <v>2.19</v>
      </c>
      <c r="P27" s="45">
        <v>3826.3274336283184</v>
      </c>
    </row>
    <row r="28" spans="1:16" ht="12" customHeight="1">
      <c r="A28" s="32" t="s">
        <v>54</v>
      </c>
      <c r="B28" s="33">
        <v>7587</v>
      </c>
      <c r="C28" s="34">
        <f t="shared" si="0"/>
        <v>23826</v>
      </c>
      <c r="D28" s="35">
        <v>12254</v>
      </c>
      <c r="E28" s="36">
        <v>11572</v>
      </c>
      <c r="F28" s="46">
        <v>1926</v>
      </c>
      <c r="G28" s="37">
        <v>3.1403716884143931</v>
      </c>
      <c r="H28" s="38">
        <v>1771.4498141263941</v>
      </c>
      <c r="I28" s="32" t="s">
        <v>55</v>
      </c>
      <c r="J28" s="33">
        <v>19811</v>
      </c>
      <c r="K28" s="34">
        <f t="shared" si="1"/>
        <v>46717</v>
      </c>
      <c r="L28" s="35">
        <v>23583</v>
      </c>
      <c r="M28" s="36">
        <v>23134</v>
      </c>
      <c r="N28" s="46">
        <v>712</v>
      </c>
      <c r="O28" s="47">
        <v>2.3581343697945587</v>
      </c>
      <c r="P28" s="48">
        <v>3445.206489675516</v>
      </c>
    </row>
    <row r="29" spans="1:16" ht="12" customHeight="1">
      <c r="A29" s="32" t="s">
        <v>56</v>
      </c>
      <c r="B29" s="33">
        <v>8199</v>
      </c>
      <c r="C29" s="34">
        <f t="shared" si="0"/>
        <v>25867</v>
      </c>
      <c r="D29" s="35">
        <v>13244</v>
      </c>
      <c r="E29" s="36">
        <v>12623</v>
      </c>
      <c r="F29" s="46">
        <v>2041</v>
      </c>
      <c r="G29" s="37">
        <v>3.154896938651055</v>
      </c>
      <c r="H29" s="38">
        <v>1923.197026022305</v>
      </c>
      <c r="I29" s="32" t="s">
        <v>57</v>
      </c>
      <c r="J29" s="33">
        <v>20649</v>
      </c>
      <c r="K29" s="34">
        <f t="shared" si="1"/>
        <v>48025</v>
      </c>
      <c r="L29" s="35">
        <v>24357</v>
      </c>
      <c r="M29" s="36">
        <v>23668</v>
      </c>
      <c r="N29" s="46">
        <v>1308</v>
      </c>
      <c r="O29" s="47">
        <v>2.325778488062376</v>
      </c>
      <c r="P29" s="48">
        <v>3541.6666666666665</v>
      </c>
    </row>
    <row r="30" spans="1:16" ht="12" customHeight="1">
      <c r="A30" s="32" t="s">
        <v>58</v>
      </c>
      <c r="B30" s="33">
        <v>8627</v>
      </c>
      <c r="C30" s="34">
        <f t="shared" si="0"/>
        <v>27274</v>
      </c>
      <c r="D30" s="35">
        <v>13966</v>
      </c>
      <c r="E30" s="36">
        <v>13308</v>
      </c>
      <c r="F30" s="46">
        <v>1407</v>
      </c>
      <c r="G30" s="37">
        <v>3.1614698041033962</v>
      </c>
      <c r="H30" s="38">
        <v>2027.8066914498143</v>
      </c>
      <c r="I30" s="32" t="s">
        <v>59</v>
      </c>
      <c r="J30" s="33">
        <v>21476</v>
      </c>
      <c r="K30" s="34">
        <f t="shared" si="1"/>
        <v>49562</v>
      </c>
      <c r="L30" s="35">
        <v>25204</v>
      </c>
      <c r="M30" s="36">
        <v>24358</v>
      </c>
      <c r="N30" s="46">
        <v>1537</v>
      </c>
      <c r="O30" s="47">
        <v>2.31</v>
      </c>
      <c r="P30" s="48">
        <v>3655</v>
      </c>
    </row>
    <row r="31" spans="1:16" ht="12" customHeight="1">
      <c r="A31" s="32" t="s">
        <v>60</v>
      </c>
      <c r="B31" s="33">
        <v>9154</v>
      </c>
      <c r="C31" s="34">
        <f t="shared" si="0"/>
        <v>28824</v>
      </c>
      <c r="D31" s="35">
        <v>14786</v>
      </c>
      <c r="E31" s="36">
        <v>14038</v>
      </c>
      <c r="F31" s="46">
        <v>1550</v>
      </c>
      <c r="G31" s="37">
        <v>3.1487874153375572</v>
      </c>
      <c r="H31" s="38">
        <v>2143.0483271375465</v>
      </c>
      <c r="I31" s="32" t="s">
        <v>61</v>
      </c>
      <c r="J31" s="33">
        <v>21997</v>
      </c>
      <c r="K31" s="34">
        <f t="shared" si="1"/>
        <v>50474</v>
      </c>
      <c r="L31" s="35">
        <v>25711</v>
      </c>
      <c r="M31" s="36">
        <v>24763</v>
      </c>
      <c r="N31" s="46">
        <v>912</v>
      </c>
      <c r="O31" s="47">
        <v>2.2945856253099999</v>
      </c>
      <c r="P31" s="38">
        <v>3722.2713864299999</v>
      </c>
    </row>
    <row r="32" spans="1:16" ht="12" customHeight="1">
      <c r="A32" s="39" t="s">
        <v>62</v>
      </c>
      <c r="B32" s="40">
        <v>11188</v>
      </c>
      <c r="C32" s="34">
        <f t="shared" si="0"/>
        <v>31817</v>
      </c>
      <c r="D32" s="41">
        <v>16845</v>
      </c>
      <c r="E32" s="42">
        <v>14972</v>
      </c>
      <c r="F32" s="43">
        <v>8060</v>
      </c>
      <c r="G32" s="49">
        <v>2.8438505541651771</v>
      </c>
      <c r="H32" s="50">
        <v>2365.5762081784387</v>
      </c>
      <c r="I32" s="32" t="s">
        <v>63</v>
      </c>
      <c r="J32" s="33">
        <v>22331</v>
      </c>
      <c r="K32" s="34">
        <f t="shared" si="1"/>
        <v>51118</v>
      </c>
      <c r="L32" s="35">
        <v>26009</v>
      </c>
      <c r="M32" s="36">
        <v>25109</v>
      </c>
      <c r="N32" s="46">
        <v>644</v>
      </c>
      <c r="O32" s="47">
        <v>2.29</v>
      </c>
      <c r="P32" s="38">
        <v>3769.76401179</v>
      </c>
    </row>
    <row r="33" spans="1:16" ht="12" customHeight="1">
      <c r="A33" s="32" t="s">
        <v>64</v>
      </c>
      <c r="B33" s="33">
        <v>9486</v>
      </c>
      <c r="C33" s="34">
        <f t="shared" si="0"/>
        <v>29920</v>
      </c>
      <c r="D33" s="35">
        <v>15287</v>
      </c>
      <c r="E33" s="36">
        <v>14633</v>
      </c>
      <c r="F33" s="46">
        <v>1096</v>
      </c>
      <c r="G33" s="37">
        <v>3.1541218637992832</v>
      </c>
      <c r="H33" s="38">
        <v>2224.5353159851302</v>
      </c>
      <c r="I33" s="51" t="s">
        <v>65</v>
      </c>
      <c r="J33" s="52">
        <v>24759</v>
      </c>
      <c r="K33" s="34">
        <f t="shared" si="1"/>
        <v>55099</v>
      </c>
      <c r="L33" s="53">
        <v>28657</v>
      </c>
      <c r="M33" s="54">
        <v>26442</v>
      </c>
      <c r="N33" s="52">
        <v>3214</v>
      </c>
      <c r="O33" s="55">
        <v>2.16</v>
      </c>
      <c r="P33" s="56">
        <v>4063.3</v>
      </c>
    </row>
    <row r="34" spans="1:16" ht="12" customHeight="1">
      <c r="A34" s="32" t="s">
        <v>66</v>
      </c>
      <c r="B34" s="33">
        <v>9928</v>
      </c>
      <c r="C34" s="34">
        <f t="shared" si="0"/>
        <v>31107</v>
      </c>
      <c r="D34" s="35">
        <v>15962</v>
      </c>
      <c r="E34" s="36">
        <v>15145</v>
      </c>
      <c r="F34" s="46">
        <v>1187</v>
      </c>
      <c r="G34" s="37">
        <v>3.1332594681708299</v>
      </c>
      <c r="H34" s="38">
        <v>2312.7881040892194</v>
      </c>
      <c r="I34" s="32" t="s">
        <v>67</v>
      </c>
      <c r="J34" s="57">
        <v>22705</v>
      </c>
      <c r="K34" s="34">
        <f t="shared" si="1"/>
        <v>51643</v>
      </c>
      <c r="L34" s="58">
        <v>26209</v>
      </c>
      <c r="M34" s="59">
        <v>25434</v>
      </c>
      <c r="N34" s="60">
        <v>525</v>
      </c>
      <c r="O34" s="61">
        <v>2.27</v>
      </c>
      <c r="P34" s="62">
        <f>K34/13.56</f>
        <v>3808.4808259587021</v>
      </c>
    </row>
    <row r="35" spans="1:16" ht="12" customHeight="1">
      <c r="A35" s="32" t="s">
        <v>68</v>
      </c>
      <c r="B35" s="33">
        <v>10153</v>
      </c>
      <c r="C35" s="34">
        <f t="shared" si="0"/>
        <v>31845</v>
      </c>
      <c r="D35" s="35">
        <v>16311</v>
      </c>
      <c r="E35" s="36">
        <v>15534</v>
      </c>
      <c r="F35" s="46">
        <v>738</v>
      </c>
      <c r="G35" s="37">
        <v>3.1365113759479955</v>
      </c>
      <c r="H35" s="38">
        <v>2367.6579925650558</v>
      </c>
      <c r="I35" s="32" t="s">
        <v>69</v>
      </c>
      <c r="J35" s="57">
        <v>22866</v>
      </c>
      <c r="K35" s="34">
        <f t="shared" si="1"/>
        <v>51808</v>
      </c>
      <c r="L35" s="58">
        <v>26252</v>
      </c>
      <c r="M35" s="59">
        <v>25556</v>
      </c>
      <c r="N35" s="60">
        <v>165</v>
      </c>
      <c r="O35" s="61">
        <v>2.27</v>
      </c>
      <c r="P35" s="62">
        <f>K35/13.56</f>
        <v>3820.6489675516223</v>
      </c>
    </row>
    <row r="36" spans="1:16" ht="12" customHeight="1">
      <c r="A36" s="32" t="s">
        <v>70</v>
      </c>
      <c r="B36" s="33">
        <v>10752</v>
      </c>
      <c r="C36" s="34">
        <f t="shared" si="0"/>
        <v>32556</v>
      </c>
      <c r="D36" s="35">
        <v>16651</v>
      </c>
      <c r="E36" s="36">
        <v>15905</v>
      </c>
      <c r="F36" s="46">
        <v>711</v>
      </c>
      <c r="G36" s="37">
        <v>3.0279017857142856</v>
      </c>
      <c r="H36" s="38">
        <v>2420.5204460966543</v>
      </c>
      <c r="I36" s="32" t="s">
        <v>71</v>
      </c>
      <c r="J36" s="33">
        <v>23109</v>
      </c>
      <c r="K36" s="34">
        <v>52134</v>
      </c>
      <c r="L36" s="35">
        <v>26323</v>
      </c>
      <c r="M36" s="36">
        <v>25811</v>
      </c>
      <c r="N36" s="46">
        <v>326</v>
      </c>
      <c r="O36" s="47">
        <v>2.2599999999999998</v>
      </c>
      <c r="P36" s="48">
        <v>3844.7</v>
      </c>
    </row>
    <row r="37" spans="1:16" ht="12" customHeight="1">
      <c r="A37" s="32" t="s">
        <v>72</v>
      </c>
      <c r="B37" s="33">
        <v>11027</v>
      </c>
      <c r="C37" s="34">
        <f t="shared" si="0"/>
        <v>33207</v>
      </c>
      <c r="D37" s="35">
        <v>16985</v>
      </c>
      <c r="E37" s="36">
        <v>16222</v>
      </c>
      <c r="F37" s="46">
        <v>651</v>
      </c>
      <c r="G37" s="37">
        <v>3.0114264985943593</v>
      </c>
      <c r="H37" s="38">
        <v>2468.9219330855021</v>
      </c>
      <c r="I37" s="63" t="s">
        <v>73</v>
      </c>
      <c r="J37" s="64">
        <v>23536</v>
      </c>
      <c r="K37" s="65">
        <v>52603</v>
      </c>
      <c r="L37" s="66">
        <v>26604</v>
      </c>
      <c r="M37" s="67">
        <v>25999</v>
      </c>
      <c r="N37" s="68">
        <v>469</v>
      </c>
      <c r="O37" s="69">
        <v>2.2400000000000002</v>
      </c>
      <c r="P37" s="70">
        <v>3879.3</v>
      </c>
    </row>
    <row r="38" spans="1:16" ht="12" customHeight="1">
      <c r="A38" s="39" t="s">
        <v>74</v>
      </c>
      <c r="B38" s="40">
        <v>12680</v>
      </c>
      <c r="C38" s="34">
        <f t="shared" si="0"/>
        <v>36080</v>
      </c>
      <c r="D38" s="41">
        <v>19082</v>
      </c>
      <c r="E38" s="42">
        <v>16998</v>
      </c>
      <c r="F38" s="43">
        <v>4263</v>
      </c>
      <c r="G38" s="49">
        <v>2.8454258675078865</v>
      </c>
      <c r="H38" s="50">
        <v>2682.5278810408922</v>
      </c>
      <c r="I38" s="459" t="s">
        <v>75</v>
      </c>
      <c r="J38" s="459"/>
      <c r="K38" s="459"/>
      <c r="L38" s="459"/>
      <c r="M38" s="71"/>
      <c r="N38" s="71"/>
      <c r="O38" s="72"/>
      <c r="P38" s="73"/>
    </row>
    <row r="39" spans="1:16" ht="12" customHeight="1">
      <c r="A39" s="32" t="s">
        <v>76</v>
      </c>
      <c r="B39" s="33">
        <v>11269</v>
      </c>
      <c r="C39" s="34">
        <f t="shared" si="0"/>
        <v>33892</v>
      </c>
      <c r="D39" s="35">
        <v>17307</v>
      </c>
      <c r="E39" s="36">
        <v>16585</v>
      </c>
      <c r="F39" s="46">
        <v>685</v>
      </c>
      <c r="G39" s="37">
        <v>3.0075428165764486</v>
      </c>
      <c r="H39" s="38">
        <v>2519.8513011152418</v>
      </c>
      <c r="I39" s="449" t="s">
        <v>77</v>
      </c>
      <c r="J39" s="449"/>
      <c r="K39" s="449"/>
      <c r="L39" s="449"/>
      <c r="M39" s="449"/>
      <c r="N39" s="449"/>
      <c r="O39" s="449"/>
      <c r="P39" s="449"/>
    </row>
    <row r="40" spans="1:16" ht="12" customHeight="1">
      <c r="A40" s="32" t="s">
        <v>78</v>
      </c>
      <c r="B40" s="33">
        <v>11609</v>
      </c>
      <c r="C40" s="34">
        <f t="shared" si="0"/>
        <v>34586</v>
      </c>
      <c r="D40" s="35">
        <v>17672</v>
      </c>
      <c r="E40" s="36">
        <v>16914</v>
      </c>
      <c r="F40" s="46">
        <v>694</v>
      </c>
      <c r="G40" s="37">
        <v>2.979240244637781</v>
      </c>
      <c r="H40" s="38">
        <v>2571.4498141263944</v>
      </c>
      <c r="I40" s="448" t="s">
        <v>79</v>
      </c>
      <c r="J40" s="448"/>
      <c r="K40" s="448"/>
      <c r="L40" s="448"/>
      <c r="M40" s="448"/>
      <c r="N40" s="448"/>
      <c r="O40" s="448"/>
      <c r="P40" s="448"/>
    </row>
    <row r="41" spans="1:16" ht="12" customHeight="1">
      <c r="A41" s="32" t="s">
        <v>80</v>
      </c>
      <c r="B41" s="33">
        <v>11919</v>
      </c>
      <c r="C41" s="34">
        <f t="shared" si="0"/>
        <v>35141</v>
      </c>
      <c r="D41" s="35">
        <v>18003</v>
      </c>
      <c r="E41" s="36">
        <v>17138</v>
      </c>
      <c r="F41" s="46">
        <v>555</v>
      </c>
      <c r="G41" s="37">
        <v>2.9483178118969713</v>
      </c>
      <c r="H41" s="38">
        <v>2612.7137546468402</v>
      </c>
      <c r="I41" s="448" t="s">
        <v>81</v>
      </c>
      <c r="J41" s="448"/>
      <c r="K41" s="448"/>
      <c r="L41" s="448"/>
      <c r="M41" s="448"/>
      <c r="N41" s="448"/>
      <c r="O41" s="448"/>
      <c r="P41" s="448"/>
    </row>
    <row r="42" spans="1:16" ht="12" customHeight="1">
      <c r="A42" s="32" t="s">
        <v>82</v>
      </c>
      <c r="B42" s="33">
        <v>12167</v>
      </c>
      <c r="C42" s="34">
        <f t="shared" si="0"/>
        <v>35699</v>
      </c>
      <c r="D42" s="35">
        <v>18293</v>
      </c>
      <c r="E42" s="36">
        <v>17406</v>
      </c>
      <c r="F42" s="46">
        <v>558</v>
      </c>
      <c r="G42" s="37">
        <v>2.9340839976986932</v>
      </c>
      <c r="H42" s="38">
        <v>2654.2007434944239</v>
      </c>
      <c r="I42" s="449" t="s">
        <v>83</v>
      </c>
      <c r="J42" s="449"/>
      <c r="K42" s="449"/>
      <c r="L42" s="449"/>
      <c r="M42" s="449"/>
      <c r="N42" s="449"/>
      <c r="O42" s="449"/>
      <c r="P42" s="449"/>
    </row>
    <row r="43" spans="1:16" ht="12" customHeight="1">
      <c r="A43" s="32" t="s">
        <v>84</v>
      </c>
      <c r="B43" s="33">
        <v>12499</v>
      </c>
      <c r="C43" s="34">
        <f t="shared" si="0"/>
        <v>36374</v>
      </c>
      <c r="D43" s="35">
        <v>18674</v>
      </c>
      <c r="E43" s="36">
        <v>17700</v>
      </c>
      <c r="F43" s="46">
        <v>675</v>
      </c>
      <c r="G43" s="47">
        <v>2.910152812224978</v>
      </c>
      <c r="H43" s="38">
        <v>2682.4483775811209</v>
      </c>
      <c r="I43" s="449"/>
      <c r="J43" s="449"/>
      <c r="K43" s="449"/>
      <c r="L43" s="449"/>
      <c r="M43" s="449"/>
      <c r="N43" s="449"/>
      <c r="O43" s="449"/>
      <c r="P43" s="449"/>
    </row>
    <row r="44" spans="1:16" ht="12" customHeight="1">
      <c r="A44" s="74" t="s">
        <v>85</v>
      </c>
      <c r="B44" s="40">
        <v>14835</v>
      </c>
      <c r="C44" s="34">
        <f t="shared" si="0"/>
        <v>39769</v>
      </c>
      <c r="D44" s="41">
        <v>21191</v>
      </c>
      <c r="E44" s="42">
        <v>18578</v>
      </c>
      <c r="F44" s="43">
        <v>3689</v>
      </c>
      <c r="G44" s="44">
        <v>2.6807549713515337</v>
      </c>
      <c r="H44" s="50">
        <v>2932.8171091445429</v>
      </c>
      <c r="I44" s="449"/>
      <c r="J44" s="449"/>
      <c r="K44" s="449"/>
      <c r="L44" s="449"/>
      <c r="M44" s="449"/>
      <c r="N44" s="449"/>
      <c r="O44" s="449"/>
      <c r="P44" s="449"/>
    </row>
    <row r="45" spans="1:16" ht="12" customHeight="1">
      <c r="A45" s="32" t="s">
        <v>86</v>
      </c>
      <c r="B45" s="33">
        <v>12680</v>
      </c>
      <c r="C45" s="34">
        <f t="shared" si="0"/>
        <v>36719</v>
      </c>
      <c r="D45" s="35">
        <v>18775</v>
      </c>
      <c r="E45" s="36">
        <v>17944</v>
      </c>
      <c r="F45" s="46">
        <v>345</v>
      </c>
      <c r="G45" s="47">
        <v>2.8958201892744477</v>
      </c>
      <c r="H45" s="38">
        <v>2707.8908554572272</v>
      </c>
      <c r="J45" s="3"/>
      <c r="K45" s="3"/>
      <c r="L45" s="3"/>
      <c r="M45" s="3"/>
      <c r="N45" s="3"/>
      <c r="O45" s="3"/>
      <c r="P45" s="3"/>
    </row>
    <row r="46" spans="1:16" ht="12" customHeight="1">
      <c r="A46" s="32" t="s">
        <v>87</v>
      </c>
      <c r="B46" s="33">
        <v>12871</v>
      </c>
      <c r="C46" s="34">
        <f t="shared" si="0"/>
        <v>37246</v>
      </c>
      <c r="D46" s="35">
        <v>18960</v>
      </c>
      <c r="E46" s="36">
        <v>18286</v>
      </c>
      <c r="F46" s="46">
        <v>527</v>
      </c>
      <c r="G46" s="47">
        <v>2.8937922461347214</v>
      </c>
      <c r="H46" s="38">
        <v>2746.7551622418878</v>
      </c>
      <c r="J46" s="3"/>
      <c r="K46" s="3"/>
      <c r="L46" s="3"/>
      <c r="M46" s="3"/>
      <c r="N46" s="3"/>
      <c r="O46" s="3"/>
      <c r="P46" s="3"/>
    </row>
    <row r="47" spans="1:16" ht="12" customHeight="1">
      <c r="A47" s="32" t="s">
        <v>88</v>
      </c>
      <c r="B47" s="33">
        <v>13174</v>
      </c>
      <c r="C47" s="34">
        <f t="shared" si="0"/>
        <v>37828</v>
      </c>
      <c r="D47" s="35">
        <v>19183</v>
      </c>
      <c r="E47" s="36">
        <v>18645</v>
      </c>
      <c r="F47" s="46">
        <v>582</v>
      </c>
      <c r="G47" s="47">
        <v>2.8714133900106269</v>
      </c>
      <c r="H47" s="38">
        <v>2789.6755162241889</v>
      </c>
      <c r="J47" s="75"/>
      <c r="K47" s="75"/>
      <c r="L47" s="3"/>
      <c r="M47" s="3"/>
      <c r="N47" s="3"/>
      <c r="O47" s="3"/>
      <c r="P47" s="3"/>
    </row>
    <row r="48" spans="1:16" ht="12" customHeight="1">
      <c r="A48" s="63" t="s">
        <v>89</v>
      </c>
      <c r="B48" s="76">
        <v>13300</v>
      </c>
      <c r="C48" s="77">
        <f t="shared" si="0"/>
        <v>38062</v>
      </c>
      <c r="D48" s="78">
        <v>19235</v>
      </c>
      <c r="E48" s="79">
        <v>18827</v>
      </c>
      <c r="F48" s="80">
        <v>234</v>
      </c>
      <c r="G48" s="81">
        <v>2.8618045112781956</v>
      </c>
      <c r="H48" s="82">
        <v>2806.9321533923303</v>
      </c>
      <c r="J48" s="3"/>
      <c r="K48" s="3"/>
      <c r="L48" s="3"/>
      <c r="M48" s="3"/>
      <c r="N48" s="3"/>
      <c r="O48" s="3"/>
      <c r="P48" s="3"/>
    </row>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sheetData>
  <mergeCells count="21">
    <mergeCell ref="I39:P39"/>
    <mergeCell ref="A2:H2"/>
    <mergeCell ref="M5:P5"/>
    <mergeCell ref="A6:A7"/>
    <mergeCell ref="B6:B7"/>
    <mergeCell ref="C6:E6"/>
    <mergeCell ref="F6:F7"/>
    <mergeCell ref="G6:G7"/>
    <mergeCell ref="H6:H7"/>
    <mergeCell ref="I6:I7"/>
    <mergeCell ref="J6:J7"/>
    <mergeCell ref="K6:M6"/>
    <mergeCell ref="N6:N7"/>
    <mergeCell ref="O6:O7"/>
    <mergeCell ref="P6:P7"/>
    <mergeCell ref="I38:L38"/>
    <mergeCell ref="I40:P40"/>
    <mergeCell ref="I41:P41"/>
    <mergeCell ref="I42:P42"/>
    <mergeCell ref="I43:P43"/>
    <mergeCell ref="I44:P44"/>
  </mergeCells>
  <phoneticPr fontId="3"/>
  <printOptions horizontalCentered="1"/>
  <pageMargins left="0.59055118110236227" right="0.59055118110236227" top="0.39370078740157483" bottom="0.59055118110236227" header="0.51181102362204722" footer="0.19685039370078741"/>
  <pageSetup paperSize="11" firstPageNumber="6" fitToWidth="0" fitToHeight="0" orientation="portrait" useFirstPageNumber="1" r:id="rId1"/>
  <headerFooter alignWithMargins="0">
    <oddFooter>&amp;C&amp;"ＭＳ Ｐ明朝,標準"&amp;9-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view="pageBreakPreview" zoomScaleNormal="100" zoomScaleSheetLayoutView="100" workbookViewId="0">
      <selection activeCell="B5" sqref="B5"/>
    </sheetView>
  </sheetViews>
  <sheetFormatPr defaultRowHeight="13.5"/>
  <cols>
    <col min="1" max="1" width="0.75" style="358" customWidth="1"/>
    <col min="2" max="2" width="7.875" style="407" customWidth="1"/>
    <col min="3" max="3" width="0.75" style="358" customWidth="1"/>
    <col min="4" max="15" width="4.125" style="358" customWidth="1"/>
    <col min="16" max="16384" width="9" style="358"/>
  </cols>
  <sheetData>
    <row r="1" spans="1:15" s="354" customFormat="1" ht="9">
      <c r="A1" s="519" t="s">
        <v>0</v>
      </c>
      <c r="B1" s="519"/>
    </row>
    <row r="2" spans="1:15" ht="15" customHeight="1">
      <c r="B2" s="281"/>
    </row>
    <row r="3" spans="1:15" ht="12" customHeight="1">
      <c r="A3" s="520" t="s">
        <v>406</v>
      </c>
      <c r="B3" s="520"/>
      <c r="C3" s="520"/>
      <c r="D3" s="520"/>
      <c r="E3" s="520"/>
      <c r="F3" s="520"/>
      <c r="G3" s="520"/>
      <c r="H3" s="520"/>
      <c r="I3" s="520"/>
      <c r="J3" s="520"/>
      <c r="K3" s="520"/>
      <c r="L3" s="520"/>
      <c r="M3" s="520"/>
      <c r="N3" s="520"/>
      <c r="O3" s="520"/>
    </row>
    <row r="4" spans="1:15" ht="11.45" customHeight="1" thickBot="1">
      <c r="A4" s="356"/>
      <c r="B4" s="357"/>
      <c r="C4" s="356"/>
      <c r="D4" s="356"/>
      <c r="E4" s="356"/>
      <c r="F4" s="361"/>
      <c r="G4" s="356"/>
      <c r="H4" s="356"/>
      <c r="I4" s="356"/>
      <c r="J4" s="356"/>
      <c r="K4" s="356"/>
      <c r="L4" s="356"/>
      <c r="M4" s="356"/>
      <c r="N4" s="514" t="s">
        <v>306</v>
      </c>
      <c r="O4" s="514"/>
    </row>
    <row r="5" spans="1:15" ht="19.5" customHeight="1">
      <c r="A5" s="364"/>
      <c r="B5" s="517" t="s">
        <v>407</v>
      </c>
      <c r="C5" s="408"/>
      <c r="D5" s="521" t="s">
        <v>408</v>
      </c>
      <c r="E5" s="517"/>
      <c r="F5" s="522"/>
      <c r="G5" s="521">
        <v>27</v>
      </c>
      <c r="H5" s="517"/>
      <c r="I5" s="522"/>
      <c r="J5" s="510">
        <v>28</v>
      </c>
      <c r="K5" s="510"/>
      <c r="L5" s="510"/>
      <c r="M5" s="510">
        <v>29</v>
      </c>
      <c r="N5" s="510"/>
      <c r="O5" s="510"/>
    </row>
    <row r="6" spans="1:15" ht="19.5" customHeight="1">
      <c r="A6" s="368"/>
      <c r="B6" s="516"/>
      <c r="C6" s="409"/>
      <c r="D6" s="410" t="s">
        <v>350</v>
      </c>
      <c r="E6" s="411" t="s">
        <v>351</v>
      </c>
      <c r="F6" s="372" t="s">
        <v>352</v>
      </c>
      <c r="G6" s="410" t="s">
        <v>350</v>
      </c>
      <c r="H6" s="411" t="s">
        <v>351</v>
      </c>
      <c r="I6" s="372" t="s">
        <v>352</v>
      </c>
      <c r="J6" s="410" t="s">
        <v>350</v>
      </c>
      <c r="K6" s="411" t="s">
        <v>351</v>
      </c>
      <c r="L6" s="372" t="s">
        <v>352</v>
      </c>
      <c r="M6" s="410" t="s">
        <v>350</v>
      </c>
      <c r="N6" s="371" t="s">
        <v>351</v>
      </c>
      <c r="O6" s="372" t="s">
        <v>352</v>
      </c>
    </row>
    <row r="7" spans="1:15" ht="19.5" customHeight="1">
      <c r="A7" s="412"/>
      <c r="B7" s="413" t="s">
        <v>409</v>
      </c>
      <c r="C7" s="414"/>
      <c r="D7" s="415">
        <v>1012</v>
      </c>
      <c r="E7" s="416">
        <v>959</v>
      </c>
      <c r="F7" s="389">
        <v>53</v>
      </c>
      <c r="G7" s="415">
        <v>972</v>
      </c>
      <c r="H7" s="416">
        <v>978</v>
      </c>
      <c r="I7" s="389">
        <v>-6</v>
      </c>
      <c r="J7" s="415">
        <v>939</v>
      </c>
      <c r="K7" s="416">
        <v>958</v>
      </c>
      <c r="L7" s="389">
        <v>-19</v>
      </c>
      <c r="M7" s="415">
        <v>987</v>
      </c>
      <c r="N7" s="388">
        <v>844</v>
      </c>
      <c r="O7" s="389">
        <v>143</v>
      </c>
    </row>
    <row r="8" spans="1:15" ht="19.5" customHeight="1">
      <c r="A8" s="384"/>
      <c r="B8" s="385" t="s">
        <v>410</v>
      </c>
      <c r="C8" s="386"/>
      <c r="D8" s="387">
        <v>45</v>
      </c>
      <c r="E8" s="388">
        <v>30</v>
      </c>
      <c r="F8" s="389">
        <v>15</v>
      </c>
      <c r="G8" s="387">
        <v>35</v>
      </c>
      <c r="H8" s="388">
        <v>22</v>
      </c>
      <c r="I8" s="389">
        <v>13</v>
      </c>
      <c r="J8" s="387">
        <v>35</v>
      </c>
      <c r="K8" s="388">
        <v>25</v>
      </c>
      <c r="L8" s="389">
        <v>10</v>
      </c>
      <c r="M8" s="387">
        <v>34</v>
      </c>
      <c r="N8" s="388">
        <v>34</v>
      </c>
      <c r="O8" s="392" t="s">
        <v>177</v>
      </c>
    </row>
    <row r="9" spans="1:15" ht="19.5" customHeight="1">
      <c r="A9" s="384"/>
      <c r="B9" s="385" t="s">
        <v>411</v>
      </c>
      <c r="C9" s="386"/>
      <c r="D9" s="387">
        <v>104</v>
      </c>
      <c r="E9" s="388">
        <v>76</v>
      </c>
      <c r="F9" s="389">
        <v>28</v>
      </c>
      <c r="G9" s="387">
        <v>103</v>
      </c>
      <c r="H9" s="388">
        <v>76</v>
      </c>
      <c r="I9" s="389">
        <v>27</v>
      </c>
      <c r="J9" s="387">
        <v>92</v>
      </c>
      <c r="K9" s="388">
        <v>84</v>
      </c>
      <c r="L9" s="389">
        <v>8</v>
      </c>
      <c r="M9" s="387">
        <v>78</v>
      </c>
      <c r="N9" s="388">
        <v>74</v>
      </c>
      <c r="O9" s="389">
        <v>4</v>
      </c>
    </row>
    <row r="10" spans="1:15" ht="19.5" customHeight="1">
      <c r="A10" s="384"/>
      <c r="B10" s="385" t="s">
        <v>412</v>
      </c>
      <c r="C10" s="386"/>
      <c r="D10" s="387">
        <v>20</v>
      </c>
      <c r="E10" s="388">
        <v>7</v>
      </c>
      <c r="F10" s="389">
        <v>13</v>
      </c>
      <c r="G10" s="387">
        <v>25</v>
      </c>
      <c r="H10" s="388">
        <v>15</v>
      </c>
      <c r="I10" s="389">
        <v>10</v>
      </c>
      <c r="J10" s="387">
        <v>19</v>
      </c>
      <c r="K10" s="388">
        <v>11</v>
      </c>
      <c r="L10" s="389">
        <v>8</v>
      </c>
      <c r="M10" s="387">
        <v>26</v>
      </c>
      <c r="N10" s="388">
        <v>2</v>
      </c>
      <c r="O10" s="389">
        <v>24</v>
      </c>
    </row>
    <row r="11" spans="1:15" ht="19.5" customHeight="1">
      <c r="A11" s="384"/>
      <c r="B11" s="385" t="s">
        <v>413</v>
      </c>
      <c r="C11" s="386"/>
      <c r="D11" s="387">
        <v>26</v>
      </c>
      <c r="E11" s="388">
        <v>12</v>
      </c>
      <c r="F11" s="389">
        <v>14</v>
      </c>
      <c r="G11" s="387">
        <v>16</v>
      </c>
      <c r="H11" s="388">
        <v>8</v>
      </c>
      <c r="I11" s="389">
        <v>8</v>
      </c>
      <c r="J11" s="387">
        <v>9</v>
      </c>
      <c r="K11" s="388">
        <v>5</v>
      </c>
      <c r="L11" s="389">
        <v>4</v>
      </c>
      <c r="M11" s="387">
        <v>11</v>
      </c>
      <c r="N11" s="388">
        <v>8</v>
      </c>
      <c r="O11" s="389">
        <v>3</v>
      </c>
    </row>
    <row r="12" spans="1:15" ht="19.5" customHeight="1">
      <c r="A12" s="384"/>
      <c r="B12" s="385" t="s">
        <v>414</v>
      </c>
      <c r="C12" s="386"/>
      <c r="D12" s="387">
        <v>56</v>
      </c>
      <c r="E12" s="388">
        <v>15</v>
      </c>
      <c r="F12" s="389">
        <v>41</v>
      </c>
      <c r="G12" s="387">
        <v>51</v>
      </c>
      <c r="H12" s="388">
        <v>25</v>
      </c>
      <c r="I12" s="389">
        <v>26</v>
      </c>
      <c r="J12" s="387">
        <v>48</v>
      </c>
      <c r="K12" s="388">
        <v>24</v>
      </c>
      <c r="L12" s="389">
        <v>24</v>
      </c>
      <c r="M12" s="387">
        <v>32</v>
      </c>
      <c r="N12" s="388">
        <v>25</v>
      </c>
      <c r="O12" s="389">
        <v>7</v>
      </c>
    </row>
    <row r="13" spans="1:15" ht="19.5" customHeight="1">
      <c r="A13" s="384"/>
      <c r="B13" s="385" t="s">
        <v>415</v>
      </c>
      <c r="C13" s="386"/>
      <c r="D13" s="387">
        <v>16</v>
      </c>
      <c r="E13" s="388">
        <v>9</v>
      </c>
      <c r="F13" s="389">
        <v>7</v>
      </c>
      <c r="G13" s="387">
        <v>21</v>
      </c>
      <c r="H13" s="388">
        <v>9</v>
      </c>
      <c r="I13" s="389">
        <v>12</v>
      </c>
      <c r="J13" s="387">
        <v>13</v>
      </c>
      <c r="K13" s="388">
        <v>5</v>
      </c>
      <c r="L13" s="389">
        <v>8</v>
      </c>
      <c r="M13" s="387">
        <v>10</v>
      </c>
      <c r="N13" s="388">
        <v>11</v>
      </c>
      <c r="O13" s="389">
        <v>-1</v>
      </c>
    </row>
    <row r="14" spans="1:15" ht="19.5" customHeight="1">
      <c r="A14" s="384"/>
      <c r="B14" s="385" t="s">
        <v>416</v>
      </c>
      <c r="C14" s="386"/>
      <c r="D14" s="387">
        <v>18</v>
      </c>
      <c r="E14" s="388">
        <v>20</v>
      </c>
      <c r="F14" s="389">
        <v>-2</v>
      </c>
      <c r="G14" s="387">
        <v>26</v>
      </c>
      <c r="H14" s="388">
        <v>26</v>
      </c>
      <c r="I14" s="392" t="s">
        <v>177</v>
      </c>
      <c r="J14" s="387">
        <v>30</v>
      </c>
      <c r="K14" s="388">
        <v>16</v>
      </c>
      <c r="L14" s="392">
        <v>14</v>
      </c>
      <c r="M14" s="387">
        <v>17</v>
      </c>
      <c r="N14" s="388">
        <v>21</v>
      </c>
      <c r="O14" s="389">
        <v>-4</v>
      </c>
    </row>
    <row r="15" spans="1:15" ht="19.5" customHeight="1">
      <c r="A15" s="384"/>
      <c r="B15" s="385" t="s">
        <v>417</v>
      </c>
      <c r="C15" s="386"/>
      <c r="D15" s="387">
        <v>289</v>
      </c>
      <c r="E15" s="388">
        <v>372</v>
      </c>
      <c r="F15" s="389">
        <v>-83</v>
      </c>
      <c r="G15" s="387">
        <v>292</v>
      </c>
      <c r="H15" s="388">
        <v>521</v>
      </c>
      <c r="I15" s="389">
        <v>-229</v>
      </c>
      <c r="J15" s="387">
        <v>364</v>
      </c>
      <c r="K15" s="388">
        <v>506</v>
      </c>
      <c r="L15" s="389">
        <v>-142</v>
      </c>
      <c r="M15" s="387">
        <v>319</v>
      </c>
      <c r="N15" s="388">
        <v>458</v>
      </c>
      <c r="O15" s="389">
        <v>-139</v>
      </c>
    </row>
    <row r="16" spans="1:15" ht="19.5" customHeight="1">
      <c r="A16" s="384"/>
      <c r="B16" s="385" t="s">
        <v>418</v>
      </c>
      <c r="C16" s="386"/>
      <c r="D16" s="387">
        <v>76</v>
      </c>
      <c r="E16" s="388">
        <v>76</v>
      </c>
      <c r="F16" s="392" t="s">
        <v>177</v>
      </c>
      <c r="G16" s="387">
        <v>66</v>
      </c>
      <c r="H16" s="388">
        <v>71</v>
      </c>
      <c r="I16" s="392">
        <v>-5</v>
      </c>
      <c r="J16" s="387">
        <v>66</v>
      </c>
      <c r="K16" s="388">
        <v>74</v>
      </c>
      <c r="L16" s="389">
        <v>-8</v>
      </c>
      <c r="M16" s="387">
        <v>75</v>
      </c>
      <c r="N16" s="388">
        <v>49</v>
      </c>
      <c r="O16" s="389">
        <v>26</v>
      </c>
    </row>
    <row r="17" spans="1:15" ht="19.5" customHeight="1">
      <c r="A17" s="384"/>
      <c r="B17" s="385" t="s">
        <v>419</v>
      </c>
      <c r="C17" s="386"/>
      <c r="D17" s="387">
        <v>3</v>
      </c>
      <c r="E17" s="388">
        <v>3</v>
      </c>
      <c r="F17" s="392" t="s">
        <v>177</v>
      </c>
      <c r="G17" s="387">
        <v>10</v>
      </c>
      <c r="H17" s="388">
        <v>13</v>
      </c>
      <c r="I17" s="392">
        <v>-3</v>
      </c>
      <c r="J17" s="387">
        <v>5</v>
      </c>
      <c r="K17" s="388">
        <v>26</v>
      </c>
      <c r="L17" s="389">
        <v>-21</v>
      </c>
      <c r="M17" s="387">
        <v>15</v>
      </c>
      <c r="N17" s="388">
        <v>11</v>
      </c>
      <c r="O17" s="389">
        <v>4</v>
      </c>
    </row>
    <row r="18" spans="1:15" ht="19.5" customHeight="1">
      <c r="A18" s="384"/>
      <c r="B18" s="385" t="s">
        <v>420</v>
      </c>
      <c r="C18" s="386"/>
      <c r="D18" s="387">
        <v>30</v>
      </c>
      <c r="E18" s="388">
        <v>28</v>
      </c>
      <c r="F18" s="389">
        <v>2</v>
      </c>
      <c r="G18" s="387">
        <v>33</v>
      </c>
      <c r="H18" s="388">
        <v>21</v>
      </c>
      <c r="I18" s="389">
        <v>12</v>
      </c>
      <c r="J18" s="387">
        <v>26</v>
      </c>
      <c r="K18" s="388">
        <v>31</v>
      </c>
      <c r="L18" s="389">
        <v>-5</v>
      </c>
      <c r="M18" s="387">
        <v>29</v>
      </c>
      <c r="N18" s="388">
        <v>28</v>
      </c>
      <c r="O18" s="389">
        <v>1</v>
      </c>
    </row>
    <row r="19" spans="1:15" ht="19.5" customHeight="1">
      <c r="A19" s="384"/>
      <c r="B19" s="385" t="s">
        <v>421</v>
      </c>
      <c r="C19" s="386"/>
      <c r="D19" s="387">
        <v>20</v>
      </c>
      <c r="E19" s="388">
        <v>18</v>
      </c>
      <c r="F19" s="389">
        <v>2</v>
      </c>
      <c r="G19" s="387">
        <v>22</v>
      </c>
      <c r="H19" s="388">
        <v>15</v>
      </c>
      <c r="I19" s="389">
        <v>7</v>
      </c>
      <c r="J19" s="387">
        <v>33</v>
      </c>
      <c r="K19" s="388">
        <v>30</v>
      </c>
      <c r="L19" s="389">
        <v>3</v>
      </c>
      <c r="M19" s="387">
        <v>17</v>
      </c>
      <c r="N19" s="388">
        <v>19</v>
      </c>
      <c r="O19" s="389">
        <v>-2</v>
      </c>
    </row>
    <row r="20" spans="1:15" ht="19.5" customHeight="1">
      <c r="A20" s="384"/>
      <c r="B20" s="385" t="s">
        <v>422</v>
      </c>
      <c r="C20" s="386"/>
      <c r="D20" s="387">
        <v>13</v>
      </c>
      <c r="E20" s="391">
        <v>9</v>
      </c>
      <c r="F20" s="389">
        <v>4</v>
      </c>
      <c r="G20" s="387">
        <v>21</v>
      </c>
      <c r="H20" s="388">
        <v>5</v>
      </c>
      <c r="I20" s="389">
        <v>16</v>
      </c>
      <c r="J20" s="387">
        <v>24</v>
      </c>
      <c r="K20" s="388">
        <v>1</v>
      </c>
      <c r="L20" s="389">
        <v>23</v>
      </c>
      <c r="M20" s="387">
        <v>11</v>
      </c>
      <c r="N20" s="388">
        <v>12</v>
      </c>
      <c r="O20" s="389">
        <v>-1</v>
      </c>
    </row>
    <row r="21" spans="1:15" ht="19.5" customHeight="1">
      <c r="A21" s="384"/>
      <c r="B21" s="385" t="s">
        <v>423</v>
      </c>
      <c r="C21" s="386"/>
      <c r="D21" s="387">
        <v>13</v>
      </c>
      <c r="E21" s="388">
        <v>3</v>
      </c>
      <c r="F21" s="389">
        <v>10</v>
      </c>
      <c r="G21" s="387">
        <v>13</v>
      </c>
      <c r="H21" s="388">
        <v>7</v>
      </c>
      <c r="I21" s="389">
        <v>6</v>
      </c>
      <c r="J21" s="387">
        <v>2</v>
      </c>
      <c r="K21" s="388">
        <v>1</v>
      </c>
      <c r="L21" s="389">
        <v>1</v>
      </c>
      <c r="M21" s="387">
        <v>5</v>
      </c>
      <c r="N21" s="388">
        <v>3</v>
      </c>
      <c r="O21" s="389">
        <v>2</v>
      </c>
    </row>
    <row r="22" spans="1:15" ht="19.5" customHeight="1">
      <c r="A22" s="384"/>
      <c r="B22" s="385" t="s">
        <v>424</v>
      </c>
      <c r="C22" s="386"/>
      <c r="D22" s="387">
        <v>16</v>
      </c>
      <c r="E22" s="388">
        <v>17</v>
      </c>
      <c r="F22" s="389">
        <v>-1</v>
      </c>
      <c r="G22" s="387">
        <v>12</v>
      </c>
      <c r="H22" s="388">
        <v>3</v>
      </c>
      <c r="I22" s="389">
        <v>9</v>
      </c>
      <c r="J22" s="387">
        <v>5</v>
      </c>
      <c r="K22" s="388">
        <v>6</v>
      </c>
      <c r="L22" s="389">
        <v>-1</v>
      </c>
      <c r="M22" s="387">
        <v>13</v>
      </c>
      <c r="N22" s="388">
        <v>1</v>
      </c>
      <c r="O22" s="389">
        <v>12</v>
      </c>
    </row>
    <row r="23" spans="1:15" ht="19.5" customHeight="1">
      <c r="A23" s="384"/>
      <c r="B23" s="385" t="s">
        <v>425</v>
      </c>
      <c r="C23" s="386"/>
      <c r="D23" s="387">
        <v>9</v>
      </c>
      <c r="E23" s="388">
        <v>2</v>
      </c>
      <c r="F23" s="389">
        <v>7</v>
      </c>
      <c r="G23" s="387">
        <v>12</v>
      </c>
      <c r="H23" s="388">
        <v>1</v>
      </c>
      <c r="I23" s="389">
        <v>11</v>
      </c>
      <c r="J23" s="387">
        <v>2</v>
      </c>
      <c r="K23" s="388">
        <v>2</v>
      </c>
      <c r="L23" s="392" t="s">
        <v>177</v>
      </c>
      <c r="M23" s="387">
        <v>6</v>
      </c>
      <c r="N23" s="388">
        <v>3</v>
      </c>
      <c r="O23" s="389">
        <v>3</v>
      </c>
    </row>
    <row r="24" spans="1:15" ht="19.5" customHeight="1">
      <c r="A24" s="384"/>
      <c r="B24" s="385" t="s">
        <v>426</v>
      </c>
      <c r="C24" s="386"/>
      <c r="D24" s="387">
        <v>16</v>
      </c>
      <c r="E24" s="388">
        <v>4</v>
      </c>
      <c r="F24" s="389">
        <v>12</v>
      </c>
      <c r="G24" s="387">
        <v>12</v>
      </c>
      <c r="H24" s="388">
        <v>7</v>
      </c>
      <c r="I24" s="389">
        <v>5</v>
      </c>
      <c r="J24" s="387">
        <v>20</v>
      </c>
      <c r="K24" s="388">
        <v>1</v>
      </c>
      <c r="L24" s="389">
        <v>19</v>
      </c>
      <c r="M24" s="387">
        <v>17</v>
      </c>
      <c r="N24" s="388">
        <v>3</v>
      </c>
      <c r="O24" s="389">
        <v>14</v>
      </c>
    </row>
    <row r="25" spans="1:15" s="417" customFormat="1" ht="19.5" customHeight="1">
      <c r="A25" s="384"/>
      <c r="B25" s="385" t="s">
        <v>427</v>
      </c>
      <c r="C25" s="386"/>
      <c r="D25" s="387">
        <v>9</v>
      </c>
      <c r="E25" s="391">
        <v>7</v>
      </c>
      <c r="F25" s="389">
        <v>2</v>
      </c>
      <c r="G25" s="387">
        <v>2</v>
      </c>
      <c r="H25" s="388">
        <v>9</v>
      </c>
      <c r="I25" s="389">
        <v>-7</v>
      </c>
      <c r="J25" s="387">
        <v>5</v>
      </c>
      <c r="K25" s="391">
        <v>2</v>
      </c>
      <c r="L25" s="389">
        <v>3</v>
      </c>
      <c r="M25" s="387">
        <v>4</v>
      </c>
      <c r="N25" s="391">
        <v>3</v>
      </c>
      <c r="O25" s="389">
        <v>1</v>
      </c>
    </row>
    <row r="26" spans="1:15" ht="19.5" customHeight="1">
      <c r="A26" s="399"/>
      <c r="B26" s="400" t="s">
        <v>428</v>
      </c>
      <c r="C26" s="401"/>
      <c r="D26" s="402">
        <v>1791</v>
      </c>
      <c r="E26" s="403">
        <v>1667</v>
      </c>
      <c r="F26" s="404">
        <v>124</v>
      </c>
      <c r="G26" s="402">
        <v>1744</v>
      </c>
      <c r="H26" s="403">
        <v>1832</v>
      </c>
      <c r="I26" s="404">
        <v>-88</v>
      </c>
      <c r="J26" s="402">
        <v>1737</v>
      </c>
      <c r="K26" s="403">
        <v>1808</v>
      </c>
      <c r="L26" s="404">
        <v>-71</v>
      </c>
      <c r="M26" s="402">
        <f>SUM(M7:M25)</f>
        <v>1706</v>
      </c>
      <c r="N26" s="403">
        <f t="shared" ref="N26:O26" si="0">SUM(N7:N25)</f>
        <v>1609</v>
      </c>
      <c r="O26" s="404">
        <f t="shared" si="0"/>
        <v>97</v>
      </c>
    </row>
    <row r="27" spans="1:15" ht="12" customHeight="1">
      <c r="A27" s="511" t="s">
        <v>295</v>
      </c>
      <c r="B27" s="511"/>
      <c r="C27" s="511"/>
      <c r="D27" s="511"/>
      <c r="E27" s="418"/>
      <c r="F27" s="418"/>
      <c r="G27" s="418"/>
      <c r="H27" s="418"/>
      <c r="I27" s="418"/>
      <c r="J27" s="356"/>
      <c r="K27" s="356"/>
      <c r="L27" s="356"/>
      <c r="M27" s="356"/>
      <c r="N27" s="356"/>
      <c r="O27" s="356"/>
    </row>
    <row r="28" spans="1:15" s="419" customFormat="1" ht="9.75" customHeight="1">
      <c r="A28" s="518" t="s">
        <v>429</v>
      </c>
      <c r="B28" s="518"/>
      <c r="C28" s="518"/>
      <c r="D28" s="518"/>
      <c r="E28" s="518"/>
      <c r="F28" s="518"/>
      <c r="G28" s="518"/>
      <c r="H28" s="518"/>
      <c r="I28" s="518"/>
      <c r="J28" s="518"/>
      <c r="K28" s="518"/>
      <c r="L28" s="518"/>
      <c r="M28" s="518"/>
      <c r="N28" s="518"/>
      <c r="O28" s="518"/>
    </row>
    <row r="29" spans="1:15" s="419" customFormat="1" ht="9.75" customHeight="1">
      <c r="A29" s="518" t="s">
        <v>430</v>
      </c>
      <c r="B29" s="518"/>
      <c r="C29" s="518"/>
      <c r="D29" s="518"/>
      <c r="E29" s="518"/>
      <c r="F29" s="518"/>
      <c r="G29" s="518"/>
      <c r="H29" s="518"/>
      <c r="I29" s="518"/>
      <c r="J29" s="518"/>
      <c r="K29" s="518"/>
      <c r="L29" s="518"/>
      <c r="M29" s="518"/>
      <c r="N29" s="518"/>
      <c r="O29" s="518"/>
    </row>
    <row r="30" spans="1:15" ht="16.5" customHeight="1"/>
    <row r="31" spans="1:15" ht="22.5" customHeight="1"/>
  </sheetData>
  <mergeCells count="11">
    <mergeCell ref="A27:D27"/>
    <mergeCell ref="A28:O28"/>
    <mergeCell ref="A29:O29"/>
    <mergeCell ref="A1:B1"/>
    <mergeCell ref="A3:O3"/>
    <mergeCell ref="N4:O4"/>
    <mergeCell ref="B5:B6"/>
    <mergeCell ref="D5:F5"/>
    <mergeCell ref="G5:I5"/>
    <mergeCell ref="J5:L5"/>
    <mergeCell ref="M5:O5"/>
  </mergeCells>
  <phoneticPr fontId="3"/>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view="pageBreakPreview" zoomScaleNormal="100" zoomScaleSheetLayoutView="100" workbookViewId="0">
      <selection activeCell="B5" sqref="B5"/>
    </sheetView>
  </sheetViews>
  <sheetFormatPr defaultRowHeight="11.25"/>
  <cols>
    <col min="1" max="2" width="6.375" style="420" customWidth="1"/>
    <col min="3" max="14" width="3.875" style="420" customWidth="1"/>
    <col min="15" max="16384" width="9" style="420"/>
  </cols>
  <sheetData>
    <row r="1" spans="1:14" s="354" customFormat="1" ht="9">
      <c r="B1" s="353"/>
      <c r="N1" s="355" t="s">
        <v>0</v>
      </c>
    </row>
    <row r="2" spans="1:14" s="356" customFormat="1" ht="15" customHeight="1">
      <c r="B2" s="357"/>
    </row>
    <row r="3" spans="1:14" ht="12" customHeight="1">
      <c r="A3" s="536" t="s">
        <v>431</v>
      </c>
      <c r="B3" s="536"/>
      <c r="C3" s="536"/>
      <c r="D3" s="536"/>
      <c r="E3" s="536"/>
      <c r="F3" s="536"/>
      <c r="G3" s="536"/>
      <c r="H3" s="536"/>
      <c r="I3" s="536"/>
      <c r="J3" s="536"/>
      <c r="K3" s="536"/>
      <c r="L3" s="536"/>
      <c r="M3" s="536"/>
      <c r="N3" s="536"/>
    </row>
    <row r="4" spans="1:14" ht="11.45" customHeight="1" thickBot="1">
      <c r="A4" s="421"/>
      <c r="B4" s="421"/>
      <c r="C4" s="421"/>
      <c r="D4" s="421"/>
      <c r="E4" s="421"/>
      <c r="F4" s="421"/>
      <c r="G4" s="421"/>
      <c r="H4" s="421"/>
      <c r="I4" s="421"/>
      <c r="J4" s="421"/>
      <c r="K4" s="421"/>
      <c r="L4" s="422"/>
      <c r="M4" s="537" t="s">
        <v>432</v>
      </c>
      <c r="N4" s="537"/>
    </row>
    <row r="5" spans="1:14" ht="15.75" customHeight="1">
      <c r="A5" s="423" t="s">
        <v>5</v>
      </c>
      <c r="B5" s="424" t="s">
        <v>316</v>
      </c>
      <c r="C5" s="425" t="s">
        <v>433</v>
      </c>
      <c r="D5" s="426" t="s">
        <v>434</v>
      </c>
      <c r="E5" s="426" t="s">
        <v>435</v>
      </c>
      <c r="F5" s="427" t="s">
        <v>239</v>
      </c>
      <c r="G5" s="428" t="s">
        <v>436</v>
      </c>
      <c r="H5" s="426" t="s">
        <v>246</v>
      </c>
      <c r="I5" s="426" t="s">
        <v>247</v>
      </c>
      <c r="J5" s="426" t="s">
        <v>248</v>
      </c>
      <c r="K5" s="426" t="s">
        <v>249</v>
      </c>
      <c r="L5" s="425">
        <v>10</v>
      </c>
      <c r="M5" s="425">
        <v>11</v>
      </c>
      <c r="N5" s="423">
        <v>12</v>
      </c>
    </row>
    <row r="6" spans="1:14" ht="15.75" customHeight="1">
      <c r="A6" s="429" t="s">
        <v>437</v>
      </c>
      <c r="B6" s="430">
        <v>358</v>
      </c>
      <c r="C6" s="431">
        <v>26</v>
      </c>
      <c r="D6" s="431">
        <v>17</v>
      </c>
      <c r="E6" s="431">
        <v>36</v>
      </c>
      <c r="F6" s="431">
        <v>32</v>
      </c>
      <c r="G6" s="431">
        <v>34</v>
      </c>
      <c r="H6" s="431">
        <v>35</v>
      </c>
      <c r="I6" s="431">
        <v>25</v>
      </c>
      <c r="J6" s="431">
        <v>29</v>
      </c>
      <c r="K6" s="431">
        <v>31</v>
      </c>
      <c r="L6" s="431">
        <v>34</v>
      </c>
      <c r="M6" s="431">
        <v>32</v>
      </c>
      <c r="N6" s="431">
        <v>27</v>
      </c>
    </row>
    <row r="7" spans="1:14" ht="15.75" customHeight="1">
      <c r="A7" s="432" t="s">
        <v>438</v>
      </c>
      <c r="B7" s="430">
        <v>391</v>
      </c>
      <c r="C7" s="431">
        <v>20</v>
      </c>
      <c r="D7" s="431">
        <v>36</v>
      </c>
      <c r="E7" s="431">
        <v>37</v>
      </c>
      <c r="F7" s="431">
        <v>28</v>
      </c>
      <c r="G7" s="431">
        <v>36</v>
      </c>
      <c r="H7" s="431">
        <v>26</v>
      </c>
      <c r="I7" s="431">
        <v>35</v>
      </c>
      <c r="J7" s="431">
        <v>31</v>
      </c>
      <c r="K7" s="431">
        <v>26</v>
      </c>
      <c r="L7" s="431">
        <v>49</v>
      </c>
      <c r="M7" s="431">
        <v>34</v>
      </c>
      <c r="N7" s="431">
        <v>33</v>
      </c>
    </row>
    <row r="8" spans="1:14" ht="15.75" customHeight="1">
      <c r="A8" s="432" t="s">
        <v>439</v>
      </c>
      <c r="B8" s="430">
        <v>356</v>
      </c>
      <c r="C8" s="431">
        <v>16</v>
      </c>
      <c r="D8" s="431">
        <v>28</v>
      </c>
      <c r="E8" s="431">
        <v>38</v>
      </c>
      <c r="F8" s="431">
        <v>30</v>
      </c>
      <c r="G8" s="431">
        <v>38</v>
      </c>
      <c r="H8" s="431">
        <v>26</v>
      </c>
      <c r="I8" s="431">
        <v>26</v>
      </c>
      <c r="J8" s="431">
        <v>23</v>
      </c>
      <c r="K8" s="431">
        <v>22</v>
      </c>
      <c r="L8" s="431">
        <v>34</v>
      </c>
      <c r="M8" s="431">
        <v>48</v>
      </c>
      <c r="N8" s="431">
        <v>27</v>
      </c>
    </row>
    <row r="9" spans="1:14" ht="15.75" customHeight="1">
      <c r="A9" s="432" t="s">
        <v>440</v>
      </c>
      <c r="B9" s="430">
        <v>373</v>
      </c>
      <c r="C9" s="431">
        <v>18</v>
      </c>
      <c r="D9" s="431">
        <v>23</v>
      </c>
      <c r="E9" s="431">
        <v>53</v>
      </c>
      <c r="F9" s="431">
        <v>22</v>
      </c>
      <c r="G9" s="431">
        <v>35</v>
      </c>
      <c r="H9" s="431">
        <v>29</v>
      </c>
      <c r="I9" s="431">
        <v>32</v>
      </c>
      <c r="J9" s="431">
        <v>26</v>
      </c>
      <c r="K9" s="431">
        <v>22</v>
      </c>
      <c r="L9" s="431">
        <v>39</v>
      </c>
      <c r="M9" s="431">
        <v>42</v>
      </c>
      <c r="N9" s="431">
        <v>32</v>
      </c>
    </row>
    <row r="10" spans="1:14" ht="15.75" customHeight="1">
      <c r="A10" s="432" t="s">
        <v>441</v>
      </c>
      <c r="B10" s="430">
        <v>418</v>
      </c>
      <c r="C10" s="431">
        <v>13</v>
      </c>
      <c r="D10" s="431">
        <v>36</v>
      </c>
      <c r="E10" s="431">
        <v>45</v>
      </c>
      <c r="F10" s="431">
        <v>40</v>
      </c>
      <c r="G10" s="431">
        <v>36</v>
      </c>
      <c r="H10" s="431">
        <v>22</v>
      </c>
      <c r="I10" s="431">
        <v>44</v>
      </c>
      <c r="J10" s="431">
        <v>35</v>
      </c>
      <c r="K10" s="431">
        <v>43</v>
      </c>
      <c r="L10" s="431">
        <v>32</v>
      </c>
      <c r="M10" s="431">
        <v>46</v>
      </c>
      <c r="N10" s="431">
        <v>26</v>
      </c>
    </row>
    <row r="11" spans="1:14" ht="15.75" customHeight="1">
      <c r="A11" s="432" t="s">
        <v>442</v>
      </c>
      <c r="B11" s="430">
        <v>377</v>
      </c>
      <c r="C11" s="431">
        <v>19</v>
      </c>
      <c r="D11" s="431">
        <v>36</v>
      </c>
      <c r="E11" s="431">
        <v>53</v>
      </c>
      <c r="F11" s="431">
        <v>29</v>
      </c>
      <c r="G11" s="431">
        <v>32</v>
      </c>
      <c r="H11" s="431">
        <v>27</v>
      </c>
      <c r="I11" s="431">
        <v>35</v>
      </c>
      <c r="J11" s="431">
        <v>25</v>
      </c>
      <c r="K11" s="431">
        <v>23</v>
      </c>
      <c r="L11" s="431">
        <v>31</v>
      </c>
      <c r="M11" s="431">
        <v>40</v>
      </c>
      <c r="N11" s="431">
        <v>27</v>
      </c>
    </row>
    <row r="12" spans="1:14" ht="15.75" customHeight="1">
      <c r="A12" s="432" t="s">
        <v>443</v>
      </c>
      <c r="B12" s="430">
        <v>352</v>
      </c>
      <c r="C12" s="431">
        <v>15</v>
      </c>
      <c r="D12" s="431">
        <v>22</v>
      </c>
      <c r="E12" s="431">
        <v>49</v>
      </c>
      <c r="F12" s="431">
        <v>29</v>
      </c>
      <c r="G12" s="431">
        <v>36</v>
      </c>
      <c r="H12" s="431">
        <v>30</v>
      </c>
      <c r="I12" s="431">
        <v>33</v>
      </c>
      <c r="J12" s="431">
        <v>23</v>
      </c>
      <c r="K12" s="431">
        <v>24</v>
      </c>
      <c r="L12" s="431">
        <v>33</v>
      </c>
      <c r="M12" s="431">
        <v>31</v>
      </c>
      <c r="N12" s="431">
        <v>27</v>
      </c>
    </row>
    <row r="13" spans="1:14" ht="15.75" customHeight="1">
      <c r="A13" s="432" t="s">
        <v>444</v>
      </c>
      <c r="B13" s="430">
        <v>356</v>
      </c>
      <c r="C13" s="431">
        <v>12</v>
      </c>
      <c r="D13" s="431">
        <v>22</v>
      </c>
      <c r="E13" s="431">
        <v>41</v>
      </c>
      <c r="F13" s="431">
        <v>38</v>
      </c>
      <c r="G13" s="431">
        <v>36</v>
      </c>
      <c r="H13" s="431">
        <v>27</v>
      </c>
      <c r="I13" s="431">
        <v>30</v>
      </c>
      <c r="J13" s="431">
        <v>31</v>
      </c>
      <c r="K13" s="431">
        <v>35</v>
      </c>
      <c r="L13" s="431">
        <v>21</v>
      </c>
      <c r="M13" s="431">
        <v>28</v>
      </c>
      <c r="N13" s="431">
        <v>35</v>
      </c>
    </row>
    <row r="14" spans="1:14" ht="15.75" customHeight="1">
      <c r="A14" s="432" t="s">
        <v>445</v>
      </c>
      <c r="B14" s="430">
        <v>374</v>
      </c>
      <c r="C14" s="431">
        <v>25</v>
      </c>
      <c r="D14" s="431">
        <v>35</v>
      </c>
      <c r="E14" s="431">
        <v>42</v>
      </c>
      <c r="F14" s="431">
        <v>25</v>
      </c>
      <c r="G14" s="431">
        <v>28</v>
      </c>
      <c r="H14" s="431">
        <v>23</v>
      </c>
      <c r="I14" s="431">
        <v>35</v>
      </c>
      <c r="J14" s="431">
        <v>23</v>
      </c>
      <c r="K14" s="431">
        <v>29</v>
      </c>
      <c r="L14" s="431">
        <v>33</v>
      </c>
      <c r="M14" s="431">
        <v>42</v>
      </c>
      <c r="N14" s="431">
        <v>34</v>
      </c>
    </row>
    <row r="15" spans="1:14" ht="15.75" customHeight="1">
      <c r="A15" s="427" t="s">
        <v>446</v>
      </c>
      <c r="B15" s="433">
        <f t="shared" ref="B15" si="0">SUM(C15:N15)</f>
        <v>353</v>
      </c>
      <c r="C15" s="434">
        <v>22</v>
      </c>
      <c r="D15" s="434">
        <v>27</v>
      </c>
      <c r="E15" s="434">
        <v>35</v>
      </c>
      <c r="F15" s="434">
        <v>30</v>
      </c>
      <c r="G15" s="434">
        <v>28</v>
      </c>
      <c r="H15" s="434">
        <v>25</v>
      </c>
      <c r="I15" s="434">
        <v>39</v>
      </c>
      <c r="J15" s="434">
        <v>30</v>
      </c>
      <c r="K15" s="434">
        <v>29</v>
      </c>
      <c r="L15" s="434">
        <v>24</v>
      </c>
      <c r="M15" s="434">
        <v>42</v>
      </c>
      <c r="N15" s="434">
        <v>22</v>
      </c>
    </row>
    <row r="16" spans="1:14" ht="12" customHeight="1">
      <c r="A16" s="538" t="s">
        <v>447</v>
      </c>
      <c r="B16" s="538"/>
      <c r="C16" s="538"/>
      <c r="D16" s="538"/>
      <c r="E16" s="538"/>
      <c r="F16" s="538"/>
      <c r="G16" s="538"/>
      <c r="H16" s="538"/>
      <c r="I16" s="538"/>
      <c r="J16" s="538"/>
      <c r="K16" s="538"/>
      <c r="L16" s="538"/>
      <c r="M16" s="538"/>
      <c r="N16" s="538"/>
    </row>
    <row r="17" spans="1:14" s="435" customFormat="1" ht="9.75" customHeight="1">
      <c r="A17" s="529" t="s">
        <v>448</v>
      </c>
      <c r="B17" s="529"/>
      <c r="C17" s="529"/>
      <c r="D17" s="529"/>
      <c r="E17" s="529"/>
      <c r="F17" s="529"/>
      <c r="G17" s="529"/>
      <c r="H17" s="529"/>
      <c r="I17" s="529"/>
      <c r="J17" s="529"/>
      <c r="K17" s="529"/>
      <c r="L17" s="529"/>
      <c r="M17" s="529"/>
      <c r="N17" s="529"/>
    </row>
    <row r="18" spans="1:14" s="435" customFormat="1" ht="5.25" customHeight="1"/>
    <row r="19" spans="1:14" s="328" customFormat="1" ht="12" customHeight="1">
      <c r="A19" s="530" t="s">
        <v>449</v>
      </c>
      <c r="B19" s="530"/>
      <c r="C19" s="530"/>
      <c r="D19" s="530"/>
      <c r="E19" s="530"/>
      <c r="F19" s="530"/>
      <c r="G19" s="530"/>
      <c r="H19" s="530"/>
      <c r="I19" s="530"/>
      <c r="J19" s="530"/>
      <c r="K19" s="530"/>
      <c r="L19" s="530"/>
      <c r="M19" s="530"/>
      <c r="N19" s="530"/>
    </row>
    <row r="20" spans="1:14" s="328" customFormat="1" ht="11.45" customHeight="1" thickBot="1">
      <c r="M20" s="539" t="s">
        <v>432</v>
      </c>
      <c r="N20" s="539"/>
    </row>
    <row r="21" spans="1:14" s="328" customFormat="1" ht="15.75" customHeight="1">
      <c r="A21" s="436" t="s">
        <v>5</v>
      </c>
      <c r="B21" s="437" t="s">
        <v>316</v>
      </c>
      <c r="C21" s="436" t="s">
        <v>433</v>
      </c>
      <c r="D21" s="438" t="s">
        <v>434</v>
      </c>
      <c r="E21" s="438" t="s">
        <v>435</v>
      </c>
      <c r="F21" s="438" t="s">
        <v>239</v>
      </c>
      <c r="G21" s="438" t="s">
        <v>436</v>
      </c>
      <c r="H21" s="438" t="s">
        <v>246</v>
      </c>
      <c r="I21" s="438" t="s">
        <v>247</v>
      </c>
      <c r="J21" s="438" t="s">
        <v>248</v>
      </c>
      <c r="K21" s="438" t="s">
        <v>249</v>
      </c>
      <c r="L21" s="436">
        <v>10</v>
      </c>
      <c r="M21" s="436">
        <v>11</v>
      </c>
      <c r="N21" s="436">
        <v>12</v>
      </c>
    </row>
    <row r="22" spans="1:14" s="328" customFormat="1" ht="15.75" customHeight="1">
      <c r="A22" s="439" t="s">
        <v>437</v>
      </c>
      <c r="B22" s="440">
        <v>93</v>
      </c>
      <c r="C22" s="441">
        <v>8</v>
      </c>
      <c r="D22" s="441">
        <v>6</v>
      </c>
      <c r="E22" s="441">
        <v>6</v>
      </c>
      <c r="F22" s="441">
        <v>5</v>
      </c>
      <c r="G22" s="441">
        <v>9</v>
      </c>
      <c r="H22" s="441">
        <v>12</v>
      </c>
      <c r="I22" s="441">
        <v>10</v>
      </c>
      <c r="J22" s="441">
        <v>5</v>
      </c>
      <c r="K22" s="441">
        <v>5</v>
      </c>
      <c r="L22" s="441">
        <v>12</v>
      </c>
      <c r="M22" s="441">
        <v>8</v>
      </c>
      <c r="N22" s="441">
        <v>7</v>
      </c>
    </row>
    <row r="23" spans="1:14" s="328" customFormat="1" ht="15.75" customHeight="1">
      <c r="A23" s="442" t="s">
        <v>450</v>
      </c>
      <c r="B23" s="440">
        <v>93</v>
      </c>
      <c r="C23" s="441">
        <v>7</v>
      </c>
      <c r="D23" s="441">
        <v>8</v>
      </c>
      <c r="E23" s="441">
        <v>12</v>
      </c>
      <c r="F23" s="441">
        <v>10</v>
      </c>
      <c r="G23" s="441">
        <v>11</v>
      </c>
      <c r="H23" s="441">
        <v>5</v>
      </c>
      <c r="I23" s="441">
        <v>11</v>
      </c>
      <c r="J23" s="441">
        <v>9</v>
      </c>
      <c r="K23" s="441">
        <v>5</v>
      </c>
      <c r="L23" s="441">
        <v>8</v>
      </c>
      <c r="M23" s="441">
        <v>4</v>
      </c>
      <c r="N23" s="441">
        <v>3</v>
      </c>
    </row>
    <row r="24" spans="1:14" s="328" customFormat="1" ht="15.75" customHeight="1">
      <c r="A24" s="442" t="s">
        <v>57</v>
      </c>
      <c r="B24" s="440">
        <v>103</v>
      </c>
      <c r="C24" s="441">
        <v>8</v>
      </c>
      <c r="D24" s="441">
        <v>4</v>
      </c>
      <c r="E24" s="441">
        <v>12</v>
      </c>
      <c r="F24" s="441">
        <v>15</v>
      </c>
      <c r="G24" s="441">
        <v>7</v>
      </c>
      <c r="H24" s="441">
        <v>8</v>
      </c>
      <c r="I24" s="441">
        <v>6</v>
      </c>
      <c r="J24" s="441">
        <v>3</v>
      </c>
      <c r="K24" s="441">
        <v>13</v>
      </c>
      <c r="L24" s="441">
        <v>8</v>
      </c>
      <c r="M24" s="441">
        <v>10</v>
      </c>
      <c r="N24" s="441">
        <v>9</v>
      </c>
    </row>
    <row r="25" spans="1:14" s="328" customFormat="1" ht="15.75" customHeight="1">
      <c r="A25" s="442" t="s">
        <v>59</v>
      </c>
      <c r="B25" s="440">
        <v>105</v>
      </c>
      <c r="C25" s="441">
        <v>5</v>
      </c>
      <c r="D25" s="441">
        <v>8</v>
      </c>
      <c r="E25" s="441">
        <v>16</v>
      </c>
      <c r="F25" s="441">
        <v>9</v>
      </c>
      <c r="G25" s="441">
        <v>3</v>
      </c>
      <c r="H25" s="441">
        <v>5</v>
      </c>
      <c r="I25" s="441">
        <v>11</v>
      </c>
      <c r="J25" s="441">
        <v>12</v>
      </c>
      <c r="K25" s="441">
        <v>9</v>
      </c>
      <c r="L25" s="441">
        <v>16</v>
      </c>
      <c r="M25" s="441">
        <v>6</v>
      </c>
      <c r="N25" s="441">
        <v>5</v>
      </c>
    </row>
    <row r="26" spans="1:14" s="328" customFormat="1" ht="15.75" customHeight="1">
      <c r="A26" s="442" t="s">
        <v>61</v>
      </c>
      <c r="B26" s="440">
        <v>90</v>
      </c>
      <c r="C26" s="441">
        <v>7</v>
      </c>
      <c r="D26" s="441">
        <v>4</v>
      </c>
      <c r="E26" s="441">
        <v>12</v>
      </c>
      <c r="F26" s="441">
        <v>9</v>
      </c>
      <c r="G26" s="441">
        <v>16</v>
      </c>
      <c r="H26" s="441">
        <v>6</v>
      </c>
      <c r="I26" s="441">
        <v>4</v>
      </c>
      <c r="J26" s="441">
        <v>7</v>
      </c>
      <c r="K26" s="441">
        <v>5</v>
      </c>
      <c r="L26" s="441">
        <v>6</v>
      </c>
      <c r="M26" s="441">
        <v>5</v>
      </c>
      <c r="N26" s="441">
        <v>9</v>
      </c>
    </row>
    <row r="27" spans="1:14" s="328" customFormat="1" ht="15.75" customHeight="1">
      <c r="A27" s="442" t="s">
        <v>63</v>
      </c>
      <c r="B27" s="440">
        <v>75</v>
      </c>
      <c r="C27" s="441">
        <v>5</v>
      </c>
      <c r="D27" s="441">
        <v>8</v>
      </c>
      <c r="E27" s="441">
        <v>9</v>
      </c>
      <c r="F27" s="441">
        <v>7</v>
      </c>
      <c r="G27" s="441">
        <v>4</v>
      </c>
      <c r="H27" s="441">
        <v>8</v>
      </c>
      <c r="I27" s="441">
        <v>6</v>
      </c>
      <c r="J27" s="441">
        <v>7</v>
      </c>
      <c r="K27" s="441">
        <v>6</v>
      </c>
      <c r="L27" s="441">
        <v>3</v>
      </c>
      <c r="M27" s="441">
        <v>2</v>
      </c>
      <c r="N27" s="441">
        <v>10</v>
      </c>
    </row>
    <row r="28" spans="1:14" s="328" customFormat="1" ht="15.75" customHeight="1">
      <c r="A28" s="442" t="s">
        <v>451</v>
      </c>
      <c r="B28" s="440">
        <v>95</v>
      </c>
      <c r="C28" s="441">
        <v>8</v>
      </c>
      <c r="D28" s="441">
        <v>7</v>
      </c>
      <c r="E28" s="441">
        <v>6</v>
      </c>
      <c r="F28" s="441">
        <v>9</v>
      </c>
      <c r="G28" s="441">
        <v>7</v>
      </c>
      <c r="H28" s="441">
        <v>4</v>
      </c>
      <c r="I28" s="441">
        <v>7</v>
      </c>
      <c r="J28" s="441">
        <v>12</v>
      </c>
      <c r="K28" s="441">
        <v>8</v>
      </c>
      <c r="L28" s="441">
        <v>8</v>
      </c>
      <c r="M28" s="441">
        <v>10</v>
      </c>
      <c r="N28" s="441">
        <v>9</v>
      </c>
    </row>
    <row r="29" spans="1:14" s="328" customFormat="1" ht="15.75" customHeight="1">
      <c r="A29" s="442" t="s">
        <v>69</v>
      </c>
      <c r="B29" s="440">
        <v>77</v>
      </c>
      <c r="C29" s="443">
        <v>4</v>
      </c>
      <c r="D29" s="443">
        <v>4</v>
      </c>
      <c r="E29" s="443">
        <v>9</v>
      </c>
      <c r="F29" s="443">
        <v>5</v>
      </c>
      <c r="G29" s="443">
        <v>4</v>
      </c>
      <c r="H29" s="443">
        <v>10</v>
      </c>
      <c r="I29" s="443">
        <v>8</v>
      </c>
      <c r="J29" s="443">
        <v>2</v>
      </c>
      <c r="K29" s="443">
        <v>8</v>
      </c>
      <c r="L29" s="443">
        <v>7</v>
      </c>
      <c r="M29" s="443">
        <v>4</v>
      </c>
      <c r="N29" s="443">
        <v>12</v>
      </c>
    </row>
    <row r="30" spans="1:14" s="328" customFormat="1" ht="15.75" customHeight="1">
      <c r="A30" s="442" t="s">
        <v>71</v>
      </c>
      <c r="B30" s="440">
        <v>88</v>
      </c>
      <c r="C30" s="443">
        <v>9</v>
      </c>
      <c r="D30" s="443">
        <v>5</v>
      </c>
      <c r="E30" s="443">
        <v>10</v>
      </c>
      <c r="F30" s="443">
        <v>9</v>
      </c>
      <c r="G30" s="443">
        <v>7</v>
      </c>
      <c r="H30" s="443">
        <v>11</v>
      </c>
      <c r="I30" s="443">
        <v>9</v>
      </c>
      <c r="J30" s="443">
        <v>8</v>
      </c>
      <c r="K30" s="443">
        <v>3</v>
      </c>
      <c r="L30" s="443">
        <v>3</v>
      </c>
      <c r="M30" s="443">
        <v>10</v>
      </c>
      <c r="N30" s="443">
        <v>4</v>
      </c>
    </row>
    <row r="31" spans="1:14" s="328" customFormat="1" ht="15.75" customHeight="1">
      <c r="A31" s="444" t="s">
        <v>73</v>
      </c>
      <c r="B31" s="445">
        <f>SUM(C31:N31)</f>
        <v>88</v>
      </c>
      <c r="C31" s="446">
        <v>10</v>
      </c>
      <c r="D31" s="446">
        <v>11</v>
      </c>
      <c r="E31" s="446">
        <v>10</v>
      </c>
      <c r="F31" s="446">
        <v>2</v>
      </c>
      <c r="G31" s="446">
        <v>3</v>
      </c>
      <c r="H31" s="446">
        <v>7</v>
      </c>
      <c r="I31" s="446">
        <v>9</v>
      </c>
      <c r="J31" s="446">
        <v>5</v>
      </c>
      <c r="K31" s="446">
        <v>11</v>
      </c>
      <c r="L31" s="446">
        <v>7</v>
      </c>
      <c r="M31" s="446">
        <v>5</v>
      </c>
      <c r="N31" s="446">
        <v>8</v>
      </c>
    </row>
    <row r="32" spans="1:14" s="328" customFormat="1" ht="12" customHeight="1">
      <c r="A32" s="528" t="s">
        <v>452</v>
      </c>
      <c r="B32" s="528"/>
      <c r="C32" s="528"/>
      <c r="D32" s="528"/>
      <c r="E32" s="528"/>
      <c r="F32" s="528"/>
      <c r="G32" s="528"/>
      <c r="H32" s="528"/>
      <c r="I32" s="528"/>
      <c r="J32" s="528"/>
      <c r="K32" s="528"/>
      <c r="L32" s="528"/>
      <c r="M32" s="528"/>
      <c r="N32" s="528"/>
    </row>
    <row r="33" spans="1:16" s="435" customFormat="1" ht="9.75" customHeight="1">
      <c r="A33" s="529" t="s">
        <v>448</v>
      </c>
      <c r="B33" s="529"/>
      <c r="C33" s="529"/>
      <c r="D33" s="529"/>
      <c r="E33" s="529"/>
      <c r="F33" s="529"/>
      <c r="G33" s="529"/>
      <c r="H33" s="529"/>
      <c r="I33" s="529"/>
      <c r="J33" s="529"/>
      <c r="K33" s="529"/>
      <c r="L33" s="529"/>
      <c r="M33" s="529"/>
      <c r="N33" s="529"/>
    </row>
    <row r="34" spans="1:16" s="435" customFormat="1" ht="5.25" customHeight="1"/>
    <row r="35" spans="1:16" s="328" customFormat="1" ht="12" customHeight="1">
      <c r="A35" s="530" t="s">
        <v>453</v>
      </c>
      <c r="B35" s="530"/>
      <c r="C35" s="530"/>
      <c r="D35" s="530"/>
      <c r="E35" s="530"/>
      <c r="F35" s="530"/>
      <c r="G35" s="530"/>
      <c r="H35" s="530"/>
      <c r="I35" s="530"/>
      <c r="J35" s="530"/>
      <c r="K35" s="530"/>
      <c r="L35" s="530"/>
      <c r="M35" s="530"/>
      <c r="N35" s="530"/>
    </row>
    <row r="36" spans="1:16" s="328" customFormat="1" ht="11.45" customHeight="1" thickBot="1">
      <c r="I36" s="531" t="s">
        <v>454</v>
      </c>
      <c r="J36" s="531"/>
      <c r="K36" s="531"/>
      <c r="L36" s="531"/>
      <c r="M36" s="531"/>
      <c r="N36" s="531"/>
      <c r="O36" s="447"/>
      <c r="P36" s="447"/>
    </row>
    <row r="37" spans="1:16" s="328" customFormat="1" ht="16.5" customHeight="1">
      <c r="A37" s="532" t="s">
        <v>11</v>
      </c>
      <c r="B37" s="532"/>
      <c r="C37" s="532"/>
      <c r="D37" s="533" t="s">
        <v>455</v>
      </c>
      <c r="E37" s="534"/>
      <c r="F37" s="534" t="s">
        <v>456</v>
      </c>
      <c r="G37" s="534"/>
      <c r="H37" s="534" t="s">
        <v>457</v>
      </c>
      <c r="I37" s="534"/>
      <c r="J37" s="534" t="s">
        <v>458</v>
      </c>
      <c r="K37" s="535"/>
      <c r="L37" s="534" t="s">
        <v>427</v>
      </c>
      <c r="M37" s="534"/>
      <c r="N37" s="534"/>
    </row>
    <row r="38" spans="1:16" s="328" customFormat="1" ht="16.5" customHeight="1">
      <c r="A38" s="524">
        <f>SUM(D38:N38)</f>
        <v>565</v>
      </c>
      <c r="B38" s="524"/>
      <c r="C38" s="524"/>
      <c r="D38" s="525">
        <v>94</v>
      </c>
      <c r="E38" s="526"/>
      <c r="F38" s="525">
        <v>192</v>
      </c>
      <c r="G38" s="526"/>
      <c r="H38" s="525">
        <v>19</v>
      </c>
      <c r="I38" s="526"/>
      <c r="J38" s="525">
        <v>83</v>
      </c>
      <c r="K38" s="526"/>
      <c r="L38" s="525">
        <v>177</v>
      </c>
      <c r="M38" s="527"/>
      <c r="N38" s="526"/>
    </row>
    <row r="39" spans="1:16" s="328" customFormat="1" ht="12" customHeight="1">
      <c r="A39" s="523" t="s">
        <v>447</v>
      </c>
      <c r="B39" s="523"/>
    </row>
    <row r="41" spans="1:16" ht="14.25" customHeight="1"/>
  </sheetData>
  <mergeCells count="23">
    <mergeCell ref="M20:N20"/>
    <mergeCell ref="A3:N3"/>
    <mergeCell ref="M4:N4"/>
    <mergeCell ref="A16:N16"/>
    <mergeCell ref="A17:N17"/>
    <mergeCell ref="A19:N19"/>
    <mergeCell ref="J38:K38"/>
    <mergeCell ref="L38:N38"/>
    <mergeCell ref="A32:N32"/>
    <mergeCell ref="A33:N33"/>
    <mergeCell ref="A35:N35"/>
    <mergeCell ref="I36:N36"/>
    <mergeCell ref="A37:C37"/>
    <mergeCell ref="D37:E37"/>
    <mergeCell ref="F37:G37"/>
    <mergeCell ref="H37:I37"/>
    <mergeCell ref="J37:K37"/>
    <mergeCell ref="L37:N37"/>
    <mergeCell ref="A39:B39"/>
    <mergeCell ref="A38:C38"/>
    <mergeCell ref="D38:E38"/>
    <mergeCell ref="F38:G38"/>
    <mergeCell ref="H38:I38"/>
  </mergeCells>
  <phoneticPr fontId="3"/>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showGridLines="0" view="pageBreakPreview" zoomScaleNormal="100" zoomScaleSheetLayoutView="100" workbookViewId="0">
      <selection activeCell="B5" sqref="B5"/>
    </sheetView>
  </sheetViews>
  <sheetFormatPr defaultRowHeight="13.5"/>
  <cols>
    <col min="1" max="1" width="1.5" style="89" customWidth="1"/>
    <col min="2" max="2" width="13.25" style="84" customWidth="1"/>
    <col min="3" max="3" width="1.5" style="85" customWidth="1"/>
    <col min="4" max="4" width="5.375" style="86" customWidth="1"/>
    <col min="5" max="5" width="5.375" style="87" customWidth="1"/>
    <col min="6" max="8" width="5.375" style="86" customWidth="1"/>
    <col min="9" max="9" width="5.375" style="87" customWidth="1"/>
    <col min="10" max="11" width="5.375" style="86" customWidth="1"/>
    <col min="12" max="12" width="5.125" style="86" customWidth="1"/>
    <col min="13" max="13" width="5.375" style="87" customWidth="1"/>
    <col min="14" max="15" width="5" style="86" customWidth="1"/>
    <col min="16" max="16" width="5.125" style="86" customWidth="1"/>
    <col min="17" max="17" width="5.375" style="87" customWidth="1"/>
    <col min="18" max="19" width="5" style="86" customWidth="1"/>
    <col min="20" max="20" width="5.125" style="86" customWidth="1"/>
    <col min="21" max="21" width="5.375" style="87" customWidth="1"/>
    <col min="22" max="23" width="5" style="86" customWidth="1"/>
    <col min="24" max="52" width="9" style="86"/>
    <col min="53" max="16384" width="9" style="89"/>
  </cols>
  <sheetData>
    <row r="1" spans="1:52" ht="9" customHeight="1">
      <c r="A1" s="83" t="s">
        <v>0</v>
      </c>
      <c r="W1" s="88" t="s">
        <v>0</v>
      </c>
    </row>
    <row r="2" spans="1:52" ht="5.25" customHeight="1"/>
    <row r="3" spans="1:52" s="102" customFormat="1" ht="12" customHeight="1">
      <c r="A3" s="90"/>
      <c r="B3" s="91"/>
      <c r="C3" s="92"/>
      <c r="D3" s="93"/>
      <c r="E3" s="94"/>
      <c r="F3" s="95"/>
      <c r="G3" s="93"/>
      <c r="H3" s="93"/>
      <c r="I3" s="94"/>
      <c r="J3" s="95"/>
      <c r="K3" s="96" t="s">
        <v>90</v>
      </c>
      <c r="L3" s="97" t="s">
        <v>91</v>
      </c>
      <c r="M3" s="94"/>
      <c r="N3" s="95"/>
      <c r="O3" s="95"/>
      <c r="P3" s="98"/>
      <c r="Q3" s="99"/>
      <c r="R3" s="98"/>
      <c r="S3" s="98"/>
      <c r="T3" s="98"/>
      <c r="U3" s="99"/>
      <c r="V3" s="98"/>
      <c r="W3" s="100"/>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row>
    <row r="4" spans="1:52" ht="11.45" customHeight="1" thickBot="1">
      <c r="B4" s="103"/>
      <c r="C4" s="104"/>
      <c r="D4" s="96"/>
      <c r="E4" s="99"/>
      <c r="F4" s="98"/>
      <c r="G4" s="98"/>
      <c r="H4" s="96"/>
      <c r="I4" s="99"/>
      <c r="J4" s="98"/>
      <c r="K4" s="96"/>
      <c r="L4" s="98"/>
      <c r="M4" s="99"/>
      <c r="N4" s="98"/>
      <c r="O4" s="98"/>
      <c r="P4" s="96"/>
      <c r="Q4" s="99"/>
      <c r="R4" s="98"/>
      <c r="S4" s="470" t="s">
        <v>92</v>
      </c>
      <c r="T4" s="470"/>
      <c r="U4" s="470"/>
      <c r="V4" s="470"/>
      <c r="W4" s="470"/>
    </row>
    <row r="5" spans="1:52" s="109" customFormat="1" ht="12.75" customHeight="1">
      <c r="A5" s="105"/>
      <c r="B5" s="106" t="s">
        <v>93</v>
      </c>
      <c r="C5" s="107"/>
      <c r="D5" s="471" t="s">
        <v>94</v>
      </c>
      <c r="E5" s="472"/>
      <c r="F5" s="472"/>
      <c r="G5" s="473"/>
      <c r="H5" s="471">
        <v>27</v>
      </c>
      <c r="I5" s="472"/>
      <c r="J5" s="472"/>
      <c r="K5" s="473"/>
      <c r="L5" s="471">
        <v>28</v>
      </c>
      <c r="M5" s="472"/>
      <c r="N5" s="472"/>
      <c r="O5" s="473"/>
      <c r="P5" s="471">
        <v>29</v>
      </c>
      <c r="Q5" s="472"/>
      <c r="R5" s="472"/>
      <c r="S5" s="473"/>
      <c r="T5" s="471">
        <v>30</v>
      </c>
      <c r="U5" s="472"/>
      <c r="V5" s="472"/>
      <c r="W5" s="473"/>
      <c r="X5" s="108"/>
      <c r="Y5" s="108"/>
      <c r="Z5" s="108"/>
      <c r="AA5" s="108"/>
      <c r="AB5" s="108"/>
      <c r="AC5" s="108"/>
      <c r="AD5" s="108"/>
      <c r="AE5" s="108"/>
      <c r="AF5" s="108"/>
      <c r="AG5" s="108"/>
      <c r="AH5" s="108"/>
      <c r="AI5" s="108"/>
      <c r="AJ5" s="108"/>
      <c r="AK5" s="108"/>
      <c r="AL5" s="108"/>
      <c r="AM5" s="108"/>
      <c r="AN5" s="108"/>
    </row>
    <row r="6" spans="1:52" s="109" customFormat="1" ht="12.75" customHeight="1">
      <c r="A6" s="110"/>
      <c r="B6" s="111"/>
      <c r="C6" s="112"/>
      <c r="D6" s="464" t="s">
        <v>95</v>
      </c>
      <c r="E6" s="466" t="s">
        <v>96</v>
      </c>
      <c r="F6" s="467"/>
      <c r="G6" s="468"/>
      <c r="H6" s="464" t="s">
        <v>95</v>
      </c>
      <c r="I6" s="466" t="s">
        <v>96</v>
      </c>
      <c r="J6" s="467"/>
      <c r="K6" s="468"/>
      <c r="L6" s="464" t="s">
        <v>95</v>
      </c>
      <c r="M6" s="466" t="s">
        <v>96</v>
      </c>
      <c r="N6" s="467"/>
      <c r="O6" s="468"/>
      <c r="P6" s="464" t="s">
        <v>95</v>
      </c>
      <c r="Q6" s="466" t="s">
        <v>96</v>
      </c>
      <c r="R6" s="467"/>
      <c r="S6" s="468"/>
      <c r="T6" s="464" t="s">
        <v>6</v>
      </c>
      <c r="U6" s="466" t="s">
        <v>97</v>
      </c>
      <c r="V6" s="467"/>
      <c r="W6" s="468"/>
      <c r="X6" s="108"/>
      <c r="Y6" s="108"/>
      <c r="Z6" s="108"/>
      <c r="AA6" s="108"/>
      <c r="AB6" s="108"/>
      <c r="AC6" s="108"/>
      <c r="AD6" s="108"/>
      <c r="AE6" s="108"/>
      <c r="AF6" s="108"/>
      <c r="AG6" s="108"/>
      <c r="AH6" s="108"/>
      <c r="AI6" s="108"/>
      <c r="AJ6" s="108"/>
      <c r="AK6" s="108"/>
      <c r="AL6" s="108"/>
      <c r="AM6" s="108"/>
      <c r="AN6" s="108"/>
    </row>
    <row r="7" spans="1:52" s="109" customFormat="1" ht="12.75" customHeight="1">
      <c r="A7" s="110"/>
      <c r="B7" s="113" t="s">
        <v>98</v>
      </c>
      <c r="C7" s="114"/>
      <c r="D7" s="465"/>
      <c r="E7" s="115" t="s">
        <v>99</v>
      </c>
      <c r="F7" s="116" t="s">
        <v>100</v>
      </c>
      <c r="G7" s="117" t="s">
        <v>101</v>
      </c>
      <c r="H7" s="465"/>
      <c r="I7" s="115" t="s">
        <v>99</v>
      </c>
      <c r="J7" s="116" t="s">
        <v>100</v>
      </c>
      <c r="K7" s="117" t="s">
        <v>101</v>
      </c>
      <c r="L7" s="465"/>
      <c r="M7" s="115" t="s">
        <v>99</v>
      </c>
      <c r="N7" s="116" t="s">
        <v>100</v>
      </c>
      <c r="O7" s="117" t="s">
        <v>101</v>
      </c>
      <c r="P7" s="465"/>
      <c r="Q7" s="115" t="s">
        <v>99</v>
      </c>
      <c r="R7" s="116" t="s">
        <v>100</v>
      </c>
      <c r="S7" s="117" t="s">
        <v>101</v>
      </c>
      <c r="T7" s="465"/>
      <c r="U7" s="115" t="s">
        <v>11</v>
      </c>
      <c r="V7" s="116" t="s">
        <v>12</v>
      </c>
      <c r="W7" s="117" t="s">
        <v>13</v>
      </c>
      <c r="X7" s="108"/>
      <c r="Y7" s="108"/>
      <c r="Z7" s="108"/>
      <c r="AA7" s="108"/>
      <c r="AB7" s="108"/>
      <c r="AC7" s="108"/>
      <c r="AD7" s="108"/>
      <c r="AE7" s="108"/>
      <c r="AF7" s="108"/>
      <c r="AG7" s="108"/>
      <c r="AH7" s="108"/>
      <c r="AI7" s="108"/>
      <c r="AJ7" s="108"/>
      <c r="AK7" s="108"/>
      <c r="AL7" s="108"/>
      <c r="AM7" s="108"/>
      <c r="AN7" s="108"/>
    </row>
    <row r="8" spans="1:52" s="126" customFormat="1" ht="12.75" customHeight="1">
      <c r="A8" s="118"/>
      <c r="B8" s="119" t="s">
        <v>102</v>
      </c>
      <c r="C8" s="120"/>
      <c r="D8" s="121">
        <v>22331</v>
      </c>
      <c r="E8" s="122">
        <f>SUM(F8:G8)</f>
        <v>51118</v>
      </c>
      <c r="F8" s="123">
        <v>26009</v>
      </c>
      <c r="G8" s="124">
        <v>25109</v>
      </c>
      <c r="H8" s="121">
        <v>22705</v>
      </c>
      <c r="I8" s="122">
        <f>SUM(J8:K8)</f>
        <v>51643</v>
      </c>
      <c r="J8" s="123">
        <v>26209</v>
      </c>
      <c r="K8" s="124">
        <v>25434</v>
      </c>
      <c r="L8" s="121">
        <v>22866</v>
      </c>
      <c r="M8" s="122">
        <f>SUM(N8:O8)</f>
        <v>51808</v>
      </c>
      <c r="N8" s="123">
        <v>26252</v>
      </c>
      <c r="O8" s="124">
        <v>25556</v>
      </c>
      <c r="P8" s="121">
        <v>23109</v>
      </c>
      <c r="Q8" s="122">
        <f>SUM(R8:S8)</f>
        <v>52134</v>
      </c>
      <c r="R8" s="123">
        <v>26323</v>
      </c>
      <c r="S8" s="124">
        <v>25811</v>
      </c>
      <c r="T8" s="121">
        <v>23536</v>
      </c>
      <c r="U8" s="122">
        <v>52603</v>
      </c>
      <c r="V8" s="123">
        <v>26604</v>
      </c>
      <c r="W8" s="124">
        <v>25999</v>
      </c>
      <c r="X8" s="125"/>
      <c r="Y8" s="125"/>
      <c r="Z8" s="125"/>
      <c r="AA8" s="125"/>
      <c r="AB8" s="125"/>
      <c r="AC8" s="125"/>
      <c r="AD8" s="125"/>
      <c r="AE8" s="125"/>
      <c r="AF8" s="125"/>
      <c r="AG8" s="125"/>
      <c r="AH8" s="125"/>
      <c r="AI8" s="125"/>
      <c r="AJ8" s="125"/>
      <c r="AK8" s="125"/>
      <c r="AL8" s="125"/>
      <c r="AM8" s="125"/>
      <c r="AN8" s="125"/>
    </row>
    <row r="9" spans="1:52" s="109" customFormat="1" ht="12.75" customHeight="1">
      <c r="A9" s="110"/>
      <c r="B9" s="111" t="s">
        <v>103</v>
      </c>
      <c r="C9" s="127"/>
      <c r="D9" s="128">
        <v>750</v>
      </c>
      <c r="E9" s="129">
        <v>1731</v>
      </c>
      <c r="F9" s="130">
        <v>846</v>
      </c>
      <c r="G9" s="131">
        <v>885</v>
      </c>
      <c r="H9" s="128">
        <v>748</v>
      </c>
      <c r="I9" s="129">
        <v>1711</v>
      </c>
      <c r="J9" s="130">
        <v>833</v>
      </c>
      <c r="K9" s="131">
        <v>878</v>
      </c>
      <c r="L9" s="128">
        <v>753</v>
      </c>
      <c r="M9" s="129">
        <v>1694</v>
      </c>
      <c r="N9" s="130">
        <v>830</v>
      </c>
      <c r="O9" s="131">
        <v>864</v>
      </c>
      <c r="P9" s="128">
        <v>737</v>
      </c>
      <c r="Q9" s="129">
        <v>1673</v>
      </c>
      <c r="R9" s="130">
        <v>810</v>
      </c>
      <c r="S9" s="131">
        <v>863</v>
      </c>
      <c r="T9" s="128">
        <v>744</v>
      </c>
      <c r="U9" s="129">
        <f>SUM(V9:W9)</f>
        <v>1670</v>
      </c>
      <c r="V9" s="130">
        <v>806</v>
      </c>
      <c r="W9" s="131">
        <v>864</v>
      </c>
      <c r="X9" s="108"/>
      <c r="Y9" s="108"/>
      <c r="Z9" s="108"/>
      <c r="AA9" s="108"/>
      <c r="AB9" s="108"/>
      <c r="AC9" s="108"/>
      <c r="AD9" s="108"/>
      <c r="AE9" s="108"/>
      <c r="AF9" s="108"/>
      <c r="AG9" s="108"/>
      <c r="AH9" s="108"/>
      <c r="AI9" s="108"/>
      <c r="AJ9" s="108"/>
      <c r="AK9" s="108"/>
      <c r="AL9" s="108"/>
      <c r="AM9" s="108"/>
      <c r="AN9" s="108"/>
    </row>
    <row r="10" spans="1:52" s="109" customFormat="1" ht="12.75" customHeight="1">
      <c r="A10" s="110"/>
      <c r="B10" s="111" t="s">
        <v>104</v>
      </c>
      <c r="C10" s="127"/>
      <c r="D10" s="128">
        <v>304</v>
      </c>
      <c r="E10" s="129">
        <v>642</v>
      </c>
      <c r="F10" s="130">
        <v>337</v>
      </c>
      <c r="G10" s="131">
        <v>305</v>
      </c>
      <c r="H10" s="128">
        <v>314</v>
      </c>
      <c r="I10" s="129">
        <v>636</v>
      </c>
      <c r="J10" s="130">
        <v>341</v>
      </c>
      <c r="K10" s="131">
        <v>295</v>
      </c>
      <c r="L10" s="128">
        <v>298</v>
      </c>
      <c r="M10" s="129">
        <v>600</v>
      </c>
      <c r="N10" s="130">
        <v>319</v>
      </c>
      <c r="O10" s="131">
        <v>281</v>
      </c>
      <c r="P10" s="128">
        <v>299</v>
      </c>
      <c r="Q10" s="129">
        <v>607</v>
      </c>
      <c r="R10" s="130">
        <v>318</v>
      </c>
      <c r="S10" s="131">
        <v>289</v>
      </c>
      <c r="T10" s="128">
        <v>307</v>
      </c>
      <c r="U10" s="129">
        <f t="shared" ref="U10:U21" si="0">SUM(V10:W10)</f>
        <v>623</v>
      </c>
      <c r="V10" s="130">
        <v>328</v>
      </c>
      <c r="W10" s="131">
        <v>295</v>
      </c>
      <c r="X10" s="108"/>
      <c r="Y10" s="108"/>
      <c r="Z10" s="108"/>
      <c r="AA10" s="108"/>
      <c r="AB10" s="108"/>
      <c r="AC10" s="108"/>
      <c r="AD10" s="108"/>
      <c r="AE10" s="108"/>
      <c r="AF10" s="108"/>
      <c r="AG10" s="108"/>
      <c r="AH10" s="108"/>
      <c r="AI10" s="108"/>
      <c r="AJ10" s="108"/>
      <c r="AK10" s="108"/>
      <c r="AL10" s="108"/>
      <c r="AM10" s="108"/>
      <c r="AN10" s="108"/>
    </row>
    <row r="11" spans="1:52" s="109" customFormat="1" ht="12.75" customHeight="1">
      <c r="A11" s="110"/>
      <c r="B11" s="111" t="s">
        <v>105</v>
      </c>
      <c r="C11" s="127"/>
      <c r="D11" s="128">
        <v>354</v>
      </c>
      <c r="E11" s="129">
        <v>779</v>
      </c>
      <c r="F11" s="130">
        <v>410</v>
      </c>
      <c r="G11" s="131">
        <v>369</v>
      </c>
      <c r="H11" s="128">
        <v>342</v>
      </c>
      <c r="I11" s="129">
        <v>752</v>
      </c>
      <c r="J11" s="130">
        <v>400</v>
      </c>
      <c r="K11" s="131">
        <v>352</v>
      </c>
      <c r="L11" s="128">
        <v>344</v>
      </c>
      <c r="M11" s="129">
        <v>743</v>
      </c>
      <c r="N11" s="130">
        <v>395</v>
      </c>
      <c r="O11" s="131">
        <v>348</v>
      </c>
      <c r="P11" s="128">
        <v>345</v>
      </c>
      <c r="Q11" s="129">
        <v>736</v>
      </c>
      <c r="R11" s="130">
        <v>383</v>
      </c>
      <c r="S11" s="131">
        <v>353</v>
      </c>
      <c r="T11" s="128">
        <v>361</v>
      </c>
      <c r="U11" s="129">
        <f t="shared" si="0"/>
        <v>756</v>
      </c>
      <c r="V11" s="130">
        <v>396</v>
      </c>
      <c r="W11" s="131">
        <v>360</v>
      </c>
      <c r="X11" s="108"/>
      <c r="Y11" s="108"/>
      <c r="Z11" s="108"/>
      <c r="AA11" s="108"/>
      <c r="AB11" s="108"/>
      <c r="AC11" s="108"/>
      <c r="AD11" s="108"/>
      <c r="AE11" s="108"/>
      <c r="AF11" s="108"/>
      <c r="AG11" s="108"/>
      <c r="AH11" s="108"/>
      <c r="AI11" s="108"/>
      <c r="AJ11" s="108"/>
      <c r="AK11" s="108"/>
      <c r="AL11" s="108"/>
      <c r="AM11" s="108"/>
      <c r="AN11" s="108"/>
    </row>
    <row r="12" spans="1:52" s="109" customFormat="1" ht="12.75" customHeight="1">
      <c r="A12" s="110"/>
      <c r="B12" s="111" t="s">
        <v>106</v>
      </c>
      <c r="C12" s="127"/>
      <c r="D12" s="128">
        <v>463</v>
      </c>
      <c r="E12" s="129">
        <v>1075</v>
      </c>
      <c r="F12" s="130">
        <v>552</v>
      </c>
      <c r="G12" s="131">
        <v>523</v>
      </c>
      <c r="H12" s="128">
        <v>476</v>
      </c>
      <c r="I12" s="129">
        <v>1098</v>
      </c>
      <c r="J12" s="130">
        <v>562</v>
      </c>
      <c r="K12" s="131">
        <v>536</v>
      </c>
      <c r="L12" s="128">
        <v>484</v>
      </c>
      <c r="M12" s="129">
        <v>1096</v>
      </c>
      <c r="N12" s="130">
        <v>564</v>
      </c>
      <c r="O12" s="131">
        <v>532</v>
      </c>
      <c r="P12" s="128">
        <v>482</v>
      </c>
      <c r="Q12" s="129">
        <v>1080</v>
      </c>
      <c r="R12" s="130">
        <v>562</v>
      </c>
      <c r="S12" s="131">
        <v>518</v>
      </c>
      <c r="T12" s="128">
        <v>494</v>
      </c>
      <c r="U12" s="129">
        <f t="shared" si="0"/>
        <v>1079</v>
      </c>
      <c r="V12" s="130">
        <v>563</v>
      </c>
      <c r="W12" s="131">
        <v>516</v>
      </c>
      <c r="X12" s="108"/>
      <c r="Y12" s="108"/>
      <c r="Z12" s="108"/>
      <c r="AA12" s="108"/>
      <c r="AB12" s="108"/>
      <c r="AC12" s="108"/>
      <c r="AD12" s="108"/>
      <c r="AE12" s="108"/>
      <c r="AF12" s="108"/>
      <c r="AG12" s="108"/>
      <c r="AH12" s="108"/>
      <c r="AI12" s="108"/>
      <c r="AJ12" s="108"/>
      <c r="AK12" s="108"/>
      <c r="AL12" s="108"/>
      <c r="AM12" s="108"/>
      <c r="AN12" s="108"/>
    </row>
    <row r="13" spans="1:52" s="109" customFormat="1" ht="12.75" customHeight="1">
      <c r="A13" s="110"/>
      <c r="B13" s="111" t="s">
        <v>107</v>
      </c>
      <c r="C13" s="127"/>
      <c r="D13" s="128">
        <v>389</v>
      </c>
      <c r="E13" s="129">
        <v>894</v>
      </c>
      <c r="F13" s="130">
        <v>459</v>
      </c>
      <c r="G13" s="131">
        <v>435</v>
      </c>
      <c r="H13" s="128">
        <v>382</v>
      </c>
      <c r="I13" s="129">
        <v>864</v>
      </c>
      <c r="J13" s="130">
        <v>442</v>
      </c>
      <c r="K13" s="131">
        <v>422</v>
      </c>
      <c r="L13" s="128">
        <v>366</v>
      </c>
      <c r="M13" s="129">
        <v>823</v>
      </c>
      <c r="N13" s="130">
        <v>416</v>
      </c>
      <c r="O13" s="131">
        <v>407</v>
      </c>
      <c r="P13" s="128">
        <v>368</v>
      </c>
      <c r="Q13" s="129">
        <v>825</v>
      </c>
      <c r="R13" s="130">
        <v>415</v>
      </c>
      <c r="S13" s="131">
        <v>410</v>
      </c>
      <c r="T13" s="128">
        <v>370</v>
      </c>
      <c r="U13" s="129">
        <f t="shared" si="0"/>
        <v>823</v>
      </c>
      <c r="V13" s="130">
        <v>415</v>
      </c>
      <c r="W13" s="131">
        <v>408</v>
      </c>
      <c r="X13" s="108"/>
      <c r="Y13" s="108"/>
      <c r="Z13" s="108"/>
      <c r="AA13" s="108"/>
      <c r="AB13" s="108"/>
      <c r="AC13" s="108"/>
      <c r="AD13" s="108"/>
      <c r="AE13" s="108"/>
      <c r="AF13" s="108"/>
      <c r="AG13" s="108"/>
      <c r="AH13" s="108"/>
      <c r="AI13" s="108"/>
      <c r="AJ13" s="108"/>
      <c r="AK13" s="108"/>
      <c r="AL13" s="108"/>
      <c r="AM13" s="108"/>
      <c r="AN13" s="108"/>
    </row>
    <row r="14" spans="1:52" s="109" customFormat="1" ht="12.75" customHeight="1">
      <c r="A14" s="110"/>
      <c r="B14" s="111" t="s">
        <v>108</v>
      </c>
      <c r="C14" s="127"/>
      <c r="D14" s="128">
        <v>529</v>
      </c>
      <c r="E14" s="129">
        <v>1226</v>
      </c>
      <c r="F14" s="130">
        <v>614</v>
      </c>
      <c r="G14" s="131">
        <v>612</v>
      </c>
      <c r="H14" s="128">
        <v>544</v>
      </c>
      <c r="I14" s="129">
        <v>1235</v>
      </c>
      <c r="J14" s="130">
        <v>616</v>
      </c>
      <c r="K14" s="131">
        <v>619</v>
      </c>
      <c r="L14" s="128">
        <v>557</v>
      </c>
      <c r="M14" s="129">
        <v>1260</v>
      </c>
      <c r="N14" s="130">
        <v>622</v>
      </c>
      <c r="O14" s="131">
        <v>638</v>
      </c>
      <c r="P14" s="128">
        <v>555</v>
      </c>
      <c r="Q14" s="129">
        <v>1246</v>
      </c>
      <c r="R14" s="130">
        <v>607</v>
      </c>
      <c r="S14" s="131">
        <v>639</v>
      </c>
      <c r="T14" s="128">
        <v>580</v>
      </c>
      <c r="U14" s="129">
        <f t="shared" si="0"/>
        <v>1280</v>
      </c>
      <c r="V14" s="130">
        <v>624</v>
      </c>
      <c r="W14" s="131">
        <v>656</v>
      </c>
      <c r="X14" s="108"/>
      <c r="Y14" s="108"/>
      <c r="Z14" s="108"/>
      <c r="AA14" s="108"/>
      <c r="AB14" s="108"/>
      <c r="AC14" s="108"/>
      <c r="AD14" s="108"/>
      <c r="AE14" s="108"/>
      <c r="AF14" s="108"/>
      <c r="AG14" s="108"/>
      <c r="AH14" s="108"/>
      <c r="AI14" s="108"/>
      <c r="AJ14" s="108"/>
      <c r="AK14" s="108"/>
      <c r="AL14" s="108"/>
      <c r="AM14" s="108"/>
      <c r="AN14" s="108"/>
    </row>
    <row r="15" spans="1:52" s="109" customFormat="1" ht="12.75" customHeight="1">
      <c r="A15" s="110"/>
      <c r="B15" s="111" t="s">
        <v>109</v>
      </c>
      <c r="C15" s="127"/>
      <c r="D15" s="128">
        <v>421</v>
      </c>
      <c r="E15" s="129">
        <v>928</v>
      </c>
      <c r="F15" s="130">
        <v>458</v>
      </c>
      <c r="G15" s="131">
        <v>470</v>
      </c>
      <c r="H15" s="128">
        <v>406</v>
      </c>
      <c r="I15" s="129">
        <v>893</v>
      </c>
      <c r="J15" s="130">
        <v>442</v>
      </c>
      <c r="K15" s="131">
        <v>451</v>
      </c>
      <c r="L15" s="128">
        <v>413</v>
      </c>
      <c r="M15" s="129">
        <v>893</v>
      </c>
      <c r="N15" s="130">
        <v>442</v>
      </c>
      <c r="O15" s="131">
        <v>451</v>
      </c>
      <c r="P15" s="128">
        <v>415</v>
      </c>
      <c r="Q15" s="129">
        <v>899</v>
      </c>
      <c r="R15" s="130">
        <v>443</v>
      </c>
      <c r="S15" s="131">
        <v>456</v>
      </c>
      <c r="T15" s="128">
        <v>432</v>
      </c>
      <c r="U15" s="129">
        <f t="shared" si="0"/>
        <v>942</v>
      </c>
      <c r="V15" s="130">
        <v>465</v>
      </c>
      <c r="W15" s="131">
        <v>477</v>
      </c>
      <c r="X15" s="108"/>
      <c r="Y15" s="108"/>
      <c r="Z15" s="108"/>
      <c r="AA15" s="108"/>
      <c r="AB15" s="108"/>
      <c r="AC15" s="108"/>
      <c r="AD15" s="108"/>
      <c r="AE15" s="108"/>
      <c r="AF15" s="108"/>
      <c r="AG15" s="108"/>
      <c r="AH15" s="108"/>
      <c r="AI15" s="108"/>
      <c r="AJ15" s="108"/>
      <c r="AK15" s="108"/>
      <c r="AL15" s="108"/>
      <c r="AM15" s="108"/>
      <c r="AN15" s="108"/>
    </row>
    <row r="16" spans="1:52" s="109" customFormat="1" ht="12.75" customHeight="1">
      <c r="A16" s="110"/>
      <c r="B16" s="111" t="s">
        <v>110</v>
      </c>
      <c r="C16" s="127"/>
      <c r="D16" s="128">
        <v>326</v>
      </c>
      <c r="E16" s="129">
        <v>702</v>
      </c>
      <c r="F16" s="130">
        <v>342</v>
      </c>
      <c r="G16" s="131">
        <v>360</v>
      </c>
      <c r="H16" s="128">
        <v>324</v>
      </c>
      <c r="I16" s="129">
        <v>684</v>
      </c>
      <c r="J16" s="130">
        <v>337</v>
      </c>
      <c r="K16" s="131">
        <v>347</v>
      </c>
      <c r="L16" s="128">
        <v>322</v>
      </c>
      <c r="M16" s="129">
        <v>660</v>
      </c>
      <c r="N16" s="130">
        <v>322</v>
      </c>
      <c r="O16" s="131">
        <v>338</v>
      </c>
      <c r="P16" s="128">
        <v>330</v>
      </c>
      <c r="Q16" s="129">
        <v>674</v>
      </c>
      <c r="R16" s="130">
        <v>328</v>
      </c>
      <c r="S16" s="131">
        <v>346</v>
      </c>
      <c r="T16" s="128">
        <v>343</v>
      </c>
      <c r="U16" s="129">
        <f t="shared" si="0"/>
        <v>678</v>
      </c>
      <c r="V16" s="130">
        <v>341</v>
      </c>
      <c r="W16" s="131">
        <v>337</v>
      </c>
      <c r="X16" s="108"/>
      <c r="Y16" s="108"/>
      <c r="Z16" s="108"/>
      <c r="AA16" s="108"/>
      <c r="AB16" s="108"/>
      <c r="AC16" s="108"/>
      <c r="AD16" s="108"/>
      <c r="AE16" s="108"/>
      <c r="AF16" s="108"/>
      <c r="AG16" s="108"/>
      <c r="AH16" s="108"/>
      <c r="AI16" s="108"/>
      <c r="AJ16" s="108"/>
      <c r="AK16" s="108"/>
      <c r="AL16" s="108"/>
      <c r="AM16" s="108"/>
      <c r="AN16" s="108"/>
    </row>
    <row r="17" spans="1:40" s="109" customFormat="1" ht="12.75" customHeight="1">
      <c r="A17" s="110"/>
      <c r="B17" s="111" t="s">
        <v>111</v>
      </c>
      <c r="C17" s="127"/>
      <c r="D17" s="128">
        <v>701</v>
      </c>
      <c r="E17" s="129">
        <v>889</v>
      </c>
      <c r="F17" s="130">
        <v>660</v>
      </c>
      <c r="G17" s="131">
        <v>229</v>
      </c>
      <c r="H17" s="128">
        <v>702</v>
      </c>
      <c r="I17" s="129">
        <v>913</v>
      </c>
      <c r="J17" s="130">
        <v>672</v>
      </c>
      <c r="K17" s="131">
        <v>241</v>
      </c>
      <c r="L17" s="128">
        <v>671</v>
      </c>
      <c r="M17" s="129">
        <v>926</v>
      </c>
      <c r="N17" s="130">
        <v>652</v>
      </c>
      <c r="O17" s="131">
        <v>274</v>
      </c>
      <c r="P17" s="128">
        <v>655</v>
      </c>
      <c r="Q17" s="129">
        <v>926</v>
      </c>
      <c r="R17" s="130">
        <v>635</v>
      </c>
      <c r="S17" s="131">
        <v>291</v>
      </c>
      <c r="T17" s="128">
        <v>695</v>
      </c>
      <c r="U17" s="129">
        <f t="shared" si="0"/>
        <v>986</v>
      </c>
      <c r="V17" s="130">
        <v>672</v>
      </c>
      <c r="W17" s="131">
        <v>314</v>
      </c>
      <c r="X17" s="108"/>
      <c r="Y17" s="108"/>
      <c r="Z17" s="108"/>
      <c r="AA17" s="108"/>
      <c r="AB17" s="108"/>
      <c r="AC17" s="108"/>
      <c r="AD17" s="108"/>
      <c r="AE17" s="108"/>
      <c r="AF17" s="108"/>
      <c r="AG17" s="108"/>
      <c r="AH17" s="108"/>
      <c r="AI17" s="108"/>
      <c r="AJ17" s="108"/>
      <c r="AK17" s="108"/>
      <c r="AL17" s="108"/>
      <c r="AM17" s="108"/>
      <c r="AN17" s="108"/>
    </row>
    <row r="18" spans="1:40" s="109" customFormat="1" ht="12.75" customHeight="1">
      <c r="A18" s="110"/>
      <c r="B18" s="111" t="s">
        <v>112</v>
      </c>
      <c r="C18" s="127"/>
      <c r="D18" s="128">
        <v>948</v>
      </c>
      <c r="E18" s="129">
        <v>1534</v>
      </c>
      <c r="F18" s="130">
        <v>957</v>
      </c>
      <c r="G18" s="131">
        <v>577</v>
      </c>
      <c r="H18" s="128">
        <v>957</v>
      </c>
      <c r="I18" s="129">
        <v>1552</v>
      </c>
      <c r="J18" s="130">
        <v>944</v>
      </c>
      <c r="K18" s="131">
        <v>608</v>
      </c>
      <c r="L18" s="128">
        <v>916</v>
      </c>
      <c r="M18" s="129">
        <v>1503</v>
      </c>
      <c r="N18" s="130">
        <v>918</v>
      </c>
      <c r="O18" s="131">
        <v>585</v>
      </c>
      <c r="P18" s="128">
        <v>920</v>
      </c>
      <c r="Q18" s="129">
        <v>1514</v>
      </c>
      <c r="R18" s="130">
        <v>921</v>
      </c>
      <c r="S18" s="131">
        <v>593</v>
      </c>
      <c r="T18" s="128">
        <v>910</v>
      </c>
      <c r="U18" s="129">
        <f t="shared" si="0"/>
        <v>1510</v>
      </c>
      <c r="V18" s="130">
        <v>904</v>
      </c>
      <c r="W18" s="131">
        <v>606</v>
      </c>
      <c r="X18" s="108"/>
      <c r="Y18" s="108"/>
      <c r="Z18" s="108"/>
      <c r="AA18" s="108"/>
      <c r="AB18" s="108"/>
      <c r="AC18" s="108"/>
      <c r="AD18" s="108"/>
      <c r="AE18" s="108"/>
      <c r="AF18" s="108"/>
      <c r="AG18" s="108"/>
      <c r="AH18" s="108"/>
      <c r="AI18" s="108"/>
      <c r="AJ18" s="108"/>
      <c r="AK18" s="108"/>
      <c r="AL18" s="108"/>
      <c r="AM18" s="108"/>
      <c r="AN18" s="108"/>
    </row>
    <row r="19" spans="1:40" s="109" customFormat="1" ht="12.75" customHeight="1">
      <c r="A19" s="110"/>
      <c r="B19" s="111" t="s">
        <v>113</v>
      </c>
      <c r="C19" s="127"/>
      <c r="D19" s="128">
        <v>658</v>
      </c>
      <c r="E19" s="129">
        <v>1262</v>
      </c>
      <c r="F19" s="130">
        <v>695</v>
      </c>
      <c r="G19" s="131">
        <v>567</v>
      </c>
      <c r="H19" s="128">
        <v>669</v>
      </c>
      <c r="I19" s="129">
        <v>1261</v>
      </c>
      <c r="J19" s="130">
        <v>692</v>
      </c>
      <c r="K19" s="131">
        <v>569</v>
      </c>
      <c r="L19" s="128">
        <v>678</v>
      </c>
      <c r="M19" s="129">
        <v>1274</v>
      </c>
      <c r="N19" s="130">
        <v>692</v>
      </c>
      <c r="O19" s="131">
        <v>582</v>
      </c>
      <c r="P19" s="128">
        <v>664</v>
      </c>
      <c r="Q19" s="129">
        <v>1255</v>
      </c>
      <c r="R19" s="130">
        <v>679</v>
      </c>
      <c r="S19" s="131">
        <v>576</v>
      </c>
      <c r="T19" s="128">
        <v>673</v>
      </c>
      <c r="U19" s="129">
        <f>SUM(V19:W19)</f>
        <v>1276</v>
      </c>
      <c r="V19" s="130">
        <v>687</v>
      </c>
      <c r="W19" s="131">
        <v>589</v>
      </c>
      <c r="X19" s="108"/>
      <c r="Y19" s="108"/>
      <c r="Z19" s="108"/>
      <c r="AA19" s="108"/>
      <c r="AB19" s="108"/>
      <c r="AC19" s="108"/>
      <c r="AD19" s="108"/>
      <c r="AE19" s="108"/>
      <c r="AF19" s="108"/>
      <c r="AG19" s="108"/>
      <c r="AH19" s="108"/>
      <c r="AI19" s="108"/>
      <c r="AJ19" s="108"/>
      <c r="AK19" s="108"/>
      <c r="AL19" s="108"/>
      <c r="AM19" s="108"/>
      <c r="AN19" s="108"/>
    </row>
    <row r="20" spans="1:40" s="109" customFormat="1" ht="12.75" customHeight="1">
      <c r="A20" s="110"/>
      <c r="B20" s="111" t="s">
        <v>114</v>
      </c>
      <c r="C20" s="127"/>
      <c r="D20" s="128">
        <v>663</v>
      </c>
      <c r="E20" s="129">
        <v>1482</v>
      </c>
      <c r="F20" s="130">
        <v>736</v>
      </c>
      <c r="G20" s="131">
        <v>746</v>
      </c>
      <c r="H20" s="128">
        <v>665</v>
      </c>
      <c r="I20" s="129">
        <v>1479</v>
      </c>
      <c r="J20" s="130">
        <v>735</v>
      </c>
      <c r="K20" s="131">
        <v>744</v>
      </c>
      <c r="L20" s="128">
        <v>655</v>
      </c>
      <c r="M20" s="129">
        <v>1450</v>
      </c>
      <c r="N20" s="130">
        <v>714</v>
      </c>
      <c r="O20" s="131">
        <v>736</v>
      </c>
      <c r="P20" s="128">
        <v>653</v>
      </c>
      <c r="Q20" s="129">
        <v>1446</v>
      </c>
      <c r="R20" s="130">
        <v>698</v>
      </c>
      <c r="S20" s="131">
        <v>748</v>
      </c>
      <c r="T20" s="128">
        <v>639</v>
      </c>
      <c r="U20" s="129">
        <f>SUM(V20:W20)</f>
        <v>1403</v>
      </c>
      <c r="V20" s="130">
        <v>680</v>
      </c>
      <c r="W20" s="131">
        <v>723</v>
      </c>
      <c r="X20" s="108"/>
      <c r="Y20" s="108"/>
      <c r="Z20" s="108"/>
      <c r="AA20" s="108"/>
      <c r="AB20" s="108"/>
      <c r="AC20" s="108"/>
      <c r="AD20" s="108"/>
      <c r="AE20" s="108"/>
      <c r="AF20" s="108"/>
      <c r="AG20" s="108"/>
      <c r="AH20" s="108"/>
      <c r="AI20" s="108"/>
      <c r="AJ20" s="108"/>
      <c r="AK20" s="108"/>
      <c r="AL20" s="108"/>
      <c r="AM20" s="108"/>
      <c r="AN20" s="108"/>
    </row>
    <row r="21" spans="1:40" s="109" customFormat="1" ht="12.75" customHeight="1">
      <c r="A21" s="110"/>
      <c r="B21" s="111" t="s">
        <v>115</v>
      </c>
      <c r="C21" s="127"/>
      <c r="D21" s="128">
        <v>181</v>
      </c>
      <c r="E21" s="129">
        <v>459</v>
      </c>
      <c r="F21" s="130">
        <v>236</v>
      </c>
      <c r="G21" s="131">
        <v>223</v>
      </c>
      <c r="H21" s="128">
        <v>184</v>
      </c>
      <c r="I21" s="129">
        <v>462</v>
      </c>
      <c r="J21" s="130">
        <v>237</v>
      </c>
      <c r="K21" s="131">
        <v>225</v>
      </c>
      <c r="L21" s="128">
        <v>201</v>
      </c>
      <c r="M21" s="129">
        <v>507</v>
      </c>
      <c r="N21" s="130">
        <v>255</v>
      </c>
      <c r="O21" s="131">
        <v>252</v>
      </c>
      <c r="P21" s="128">
        <v>192</v>
      </c>
      <c r="Q21" s="129">
        <v>496</v>
      </c>
      <c r="R21" s="130">
        <v>253</v>
      </c>
      <c r="S21" s="131">
        <v>243</v>
      </c>
      <c r="T21" s="128">
        <v>185</v>
      </c>
      <c r="U21" s="129">
        <f t="shared" si="0"/>
        <v>481</v>
      </c>
      <c r="V21" s="130">
        <v>245</v>
      </c>
      <c r="W21" s="131">
        <v>236</v>
      </c>
      <c r="X21" s="108"/>
      <c r="Y21" s="108"/>
      <c r="Z21" s="108"/>
      <c r="AA21" s="108"/>
      <c r="AB21" s="108"/>
      <c r="AC21" s="108"/>
      <c r="AD21" s="108"/>
      <c r="AE21" s="108"/>
      <c r="AF21" s="108"/>
      <c r="AG21" s="108"/>
      <c r="AH21" s="108"/>
      <c r="AI21" s="108"/>
      <c r="AJ21" s="108"/>
      <c r="AK21" s="108"/>
      <c r="AL21" s="108"/>
      <c r="AM21" s="108"/>
      <c r="AN21" s="108"/>
    </row>
    <row r="22" spans="1:40" s="126" customFormat="1" ht="12.75" customHeight="1">
      <c r="A22" s="132"/>
      <c r="B22" s="133" t="s">
        <v>116</v>
      </c>
      <c r="C22" s="134"/>
      <c r="D22" s="135">
        <f>SUM(D9:D21)</f>
        <v>6687</v>
      </c>
      <c r="E22" s="136">
        <f>SUM(E9:E21)</f>
        <v>13603</v>
      </c>
      <c r="F22" s="137">
        <f t="shared" ref="F22:S22" si="1">SUM(F9:F21)</f>
        <v>7302</v>
      </c>
      <c r="G22" s="138">
        <f t="shared" si="1"/>
        <v>6301</v>
      </c>
      <c r="H22" s="135">
        <f t="shared" si="1"/>
        <v>6713</v>
      </c>
      <c r="I22" s="136">
        <f t="shared" si="1"/>
        <v>13540</v>
      </c>
      <c r="J22" s="137">
        <f t="shared" si="1"/>
        <v>7253</v>
      </c>
      <c r="K22" s="138">
        <f t="shared" si="1"/>
        <v>6287</v>
      </c>
      <c r="L22" s="135">
        <f t="shared" si="1"/>
        <v>6658</v>
      </c>
      <c r="M22" s="136">
        <f t="shared" si="1"/>
        <v>13429</v>
      </c>
      <c r="N22" s="137">
        <f t="shared" si="1"/>
        <v>7141</v>
      </c>
      <c r="O22" s="138">
        <f t="shared" si="1"/>
        <v>6288</v>
      </c>
      <c r="P22" s="135">
        <f t="shared" si="1"/>
        <v>6615</v>
      </c>
      <c r="Q22" s="136">
        <f t="shared" si="1"/>
        <v>13377</v>
      </c>
      <c r="R22" s="137">
        <f t="shared" si="1"/>
        <v>7052</v>
      </c>
      <c r="S22" s="138">
        <f t="shared" si="1"/>
        <v>6325</v>
      </c>
      <c r="T22" s="135">
        <f>SUM(T9:T21)</f>
        <v>6733</v>
      </c>
      <c r="U22" s="136">
        <f>SUM(U9:U21)</f>
        <v>13507</v>
      </c>
      <c r="V22" s="137">
        <f>SUM(V9:V21)</f>
        <v>7126</v>
      </c>
      <c r="W22" s="138">
        <f>SUM(W9:W21)</f>
        <v>6381</v>
      </c>
      <c r="X22" s="125"/>
      <c r="Y22" s="125"/>
      <c r="Z22" s="125"/>
      <c r="AA22" s="125"/>
      <c r="AB22" s="125"/>
      <c r="AC22" s="125"/>
      <c r="AD22" s="125"/>
      <c r="AE22" s="125"/>
      <c r="AF22" s="125"/>
      <c r="AG22" s="125"/>
      <c r="AH22" s="125"/>
      <c r="AI22" s="125"/>
      <c r="AJ22" s="125"/>
      <c r="AK22" s="125"/>
      <c r="AL22" s="125"/>
      <c r="AM22" s="125"/>
      <c r="AN22" s="125"/>
    </row>
    <row r="23" spans="1:40" s="109" customFormat="1" ht="12.75" customHeight="1">
      <c r="A23" s="110"/>
      <c r="B23" s="111" t="s">
        <v>117</v>
      </c>
      <c r="C23" s="127"/>
      <c r="D23" s="139">
        <v>42</v>
      </c>
      <c r="E23" s="129">
        <v>100</v>
      </c>
      <c r="F23" s="130">
        <v>47</v>
      </c>
      <c r="G23" s="131">
        <v>53</v>
      </c>
      <c r="H23" s="139">
        <v>42</v>
      </c>
      <c r="I23" s="129">
        <v>101</v>
      </c>
      <c r="J23" s="130">
        <v>47</v>
      </c>
      <c r="K23" s="131">
        <v>54</v>
      </c>
      <c r="L23" s="139">
        <v>46</v>
      </c>
      <c r="M23" s="129">
        <v>102</v>
      </c>
      <c r="N23" s="130">
        <v>43</v>
      </c>
      <c r="O23" s="131">
        <v>59</v>
      </c>
      <c r="P23" s="139">
        <v>47</v>
      </c>
      <c r="Q23" s="129">
        <v>102</v>
      </c>
      <c r="R23" s="130">
        <v>43</v>
      </c>
      <c r="S23" s="131">
        <v>59</v>
      </c>
      <c r="T23" s="139">
        <v>51</v>
      </c>
      <c r="U23" s="129">
        <f>SUM(V23:W23)</f>
        <v>105</v>
      </c>
      <c r="V23" s="130">
        <v>43</v>
      </c>
      <c r="W23" s="131">
        <v>62</v>
      </c>
      <c r="X23" s="108"/>
      <c r="Y23" s="108"/>
      <c r="Z23" s="108"/>
      <c r="AA23" s="108"/>
      <c r="AB23" s="108"/>
      <c r="AC23" s="108"/>
      <c r="AD23" s="108"/>
      <c r="AE23" s="108"/>
      <c r="AF23" s="108"/>
      <c r="AG23" s="108"/>
      <c r="AH23" s="108"/>
      <c r="AI23" s="108"/>
      <c r="AJ23" s="108"/>
      <c r="AK23" s="108"/>
      <c r="AL23" s="108"/>
      <c r="AM23" s="108"/>
      <c r="AN23" s="108"/>
    </row>
    <row r="24" spans="1:40" s="109" customFormat="1" ht="12.75" customHeight="1">
      <c r="A24" s="110"/>
      <c r="B24" s="111" t="s">
        <v>118</v>
      </c>
      <c r="C24" s="127"/>
      <c r="D24" s="139">
        <v>354</v>
      </c>
      <c r="E24" s="129">
        <v>858</v>
      </c>
      <c r="F24" s="130">
        <v>441</v>
      </c>
      <c r="G24" s="131">
        <v>417</v>
      </c>
      <c r="H24" s="139">
        <v>367</v>
      </c>
      <c r="I24" s="129">
        <v>861</v>
      </c>
      <c r="J24" s="130">
        <v>437</v>
      </c>
      <c r="K24" s="131">
        <v>424</v>
      </c>
      <c r="L24" s="139">
        <v>381</v>
      </c>
      <c r="M24" s="129">
        <v>878</v>
      </c>
      <c r="N24" s="130">
        <v>445</v>
      </c>
      <c r="O24" s="131">
        <v>433</v>
      </c>
      <c r="P24" s="139">
        <v>381</v>
      </c>
      <c r="Q24" s="129">
        <v>871</v>
      </c>
      <c r="R24" s="130">
        <v>443</v>
      </c>
      <c r="S24" s="131">
        <v>428</v>
      </c>
      <c r="T24" s="139">
        <v>386</v>
      </c>
      <c r="U24" s="129">
        <f t="shared" ref="U24:U45" si="2">SUM(V24:W24)</f>
        <v>879</v>
      </c>
      <c r="V24" s="130">
        <v>443</v>
      </c>
      <c r="W24" s="131">
        <v>436</v>
      </c>
      <c r="X24" s="108"/>
      <c r="Y24" s="108"/>
      <c r="Z24" s="108"/>
      <c r="AA24" s="108"/>
      <c r="AB24" s="108"/>
      <c r="AC24" s="108"/>
      <c r="AD24" s="108"/>
      <c r="AE24" s="108"/>
      <c r="AF24" s="108"/>
      <c r="AG24" s="108"/>
      <c r="AH24" s="108"/>
      <c r="AI24" s="108"/>
      <c r="AJ24" s="108"/>
      <c r="AK24" s="108"/>
      <c r="AL24" s="108"/>
      <c r="AM24" s="108"/>
      <c r="AN24" s="108"/>
    </row>
    <row r="25" spans="1:40" s="109" customFormat="1" ht="12.75" customHeight="1">
      <c r="A25" s="110"/>
      <c r="B25" s="111" t="s">
        <v>119</v>
      </c>
      <c r="C25" s="127"/>
      <c r="D25" s="139">
        <v>327</v>
      </c>
      <c r="E25" s="129">
        <v>727</v>
      </c>
      <c r="F25" s="130">
        <v>354</v>
      </c>
      <c r="G25" s="131">
        <v>373</v>
      </c>
      <c r="H25" s="139">
        <v>329</v>
      </c>
      <c r="I25" s="129">
        <v>731</v>
      </c>
      <c r="J25" s="130">
        <v>360</v>
      </c>
      <c r="K25" s="131">
        <v>371</v>
      </c>
      <c r="L25" s="139">
        <v>332</v>
      </c>
      <c r="M25" s="129">
        <v>733</v>
      </c>
      <c r="N25" s="130">
        <v>364</v>
      </c>
      <c r="O25" s="131">
        <v>369</v>
      </c>
      <c r="P25" s="139">
        <v>350</v>
      </c>
      <c r="Q25" s="129">
        <v>747</v>
      </c>
      <c r="R25" s="130">
        <v>358</v>
      </c>
      <c r="S25" s="131">
        <v>389</v>
      </c>
      <c r="T25" s="139">
        <v>356</v>
      </c>
      <c r="U25" s="129">
        <f t="shared" si="2"/>
        <v>756</v>
      </c>
      <c r="V25" s="130">
        <v>356</v>
      </c>
      <c r="W25" s="131">
        <v>400</v>
      </c>
      <c r="X25" s="108"/>
      <c r="Y25" s="108"/>
      <c r="Z25" s="108"/>
      <c r="AA25" s="108"/>
      <c r="AB25" s="108"/>
      <c r="AC25" s="108"/>
      <c r="AD25" s="108"/>
      <c r="AE25" s="108"/>
      <c r="AF25" s="108"/>
      <c r="AG25" s="108"/>
      <c r="AH25" s="108"/>
      <c r="AI25" s="108"/>
      <c r="AJ25" s="108"/>
      <c r="AK25" s="108"/>
      <c r="AL25" s="108"/>
      <c r="AM25" s="108"/>
      <c r="AN25" s="108"/>
    </row>
    <row r="26" spans="1:40" s="109" customFormat="1" ht="12.75" customHeight="1">
      <c r="A26" s="110"/>
      <c r="B26" s="111" t="s">
        <v>120</v>
      </c>
      <c r="C26" s="127"/>
      <c r="D26" s="139">
        <v>287</v>
      </c>
      <c r="E26" s="129">
        <v>689</v>
      </c>
      <c r="F26" s="130">
        <v>349</v>
      </c>
      <c r="G26" s="131">
        <v>340</v>
      </c>
      <c r="H26" s="139">
        <v>285</v>
      </c>
      <c r="I26" s="129">
        <v>679</v>
      </c>
      <c r="J26" s="130">
        <v>350</v>
      </c>
      <c r="K26" s="131">
        <v>329</v>
      </c>
      <c r="L26" s="139">
        <v>288</v>
      </c>
      <c r="M26" s="129">
        <v>687</v>
      </c>
      <c r="N26" s="130">
        <v>346</v>
      </c>
      <c r="O26" s="131">
        <v>341</v>
      </c>
      <c r="P26" s="139">
        <v>280</v>
      </c>
      <c r="Q26" s="129">
        <v>667</v>
      </c>
      <c r="R26" s="130">
        <v>338</v>
      </c>
      <c r="S26" s="131">
        <v>329</v>
      </c>
      <c r="T26" s="139">
        <v>280</v>
      </c>
      <c r="U26" s="129">
        <f t="shared" si="2"/>
        <v>664</v>
      </c>
      <c r="V26" s="130">
        <v>333</v>
      </c>
      <c r="W26" s="131">
        <v>331</v>
      </c>
      <c r="X26" s="108"/>
      <c r="Y26" s="108"/>
      <c r="Z26" s="108"/>
      <c r="AA26" s="108"/>
      <c r="AB26" s="108"/>
      <c r="AC26" s="108"/>
      <c r="AD26" s="108"/>
      <c r="AE26" s="108"/>
      <c r="AF26" s="108"/>
      <c r="AG26" s="108"/>
      <c r="AH26" s="108"/>
      <c r="AI26" s="108"/>
      <c r="AJ26" s="108"/>
      <c r="AK26" s="108"/>
      <c r="AL26" s="108"/>
      <c r="AM26" s="108"/>
      <c r="AN26" s="108"/>
    </row>
    <row r="27" spans="1:40" s="109" customFormat="1" ht="12.75" customHeight="1">
      <c r="A27" s="110"/>
      <c r="B27" s="111" t="s">
        <v>121</v>
      </c>
      <c r="C27" s="127"/>
      <c r="D27" s="139">
        <v>257</v>
      </c>
      <c r="E27" s="129">
        <v>596</v>
      </c>
      <c r="F27" s="130">
        <v>288</v>
      </c>
      <c r="G27" s="131">
        <v>308</v>
      </c>
      <c r="H27" s="139">
        <v>255</v>
      </c>
      <c r="I27" s="129">
        <v>596</v>
      </c>
      <c r="J27" s="130">
        <v>290</v>
      </c>
      <c r="K27" s="131">
        <v>306</v>
      </c>
      <c r="L27" s="139">
        <v>266</v>
      </c>
      <c r="M27" s="129">
        <v>614</v>
      </c>
      <c r="N27" s="130">
        <v>298</v>
      </c>
      <c r="O27" s="131">
        <v>316</v>
      </c>
      <c r="P27" s="139">
        <v>262</v>
      </c>
      <c r="Q27" s="129">
        <v>613</v>
      </c>
      <c r="R27" s="130">
        <v>293</v>
      </c>
      <c r="S27" s="131">
        <v>320</v>
      </c>
      <c r="T27" s="139">
        <v>257</v>
      </c>
      <c r="U27" s="129">
        <f t="shared" si="2"/>
        <v>599</v>
      </c>
      <c r="V27" s="130">
        <v>290</v>
      </c>
      <c r="W27" s="131">
        <v>309</v>
      </c>
      <c r="X27" s="108"/>
      <c r="Y27" s="108"/>
      <c r="Z27" s="108"/>
      <c r="AA27" s="108"/>
      <c r="AB27" s="108"/>
      <c r="AC27" s="108"/>
      <c r="AD27" s="108"/>
      <c r="AE27" s="108"/>
      <c r="AF27" s="108"/>
      <c r="AG27" s="108"/>
      <c r="AH27" s="108"/>
      <c r="AI27" s="108"/>
      <c r="AJ27" s="108"/>
      <c r="AK27" s="108"/>
      <c r="AL27" s="108"/>
      <c r="AM27" s="108"/>
      <c r="AN27" s="108"/>
    </row>
    <row r="28" spans="1:40" s="109" customFormat="1" ht="12.75" customHeight="1">
      <c r="A28" s="110"/>
      <c r="B28" s="111" t="s">
        <v>122</v>
      </c>
      <c r="C28" s="127"/>
      <c r="D28" s="139">
        <v>132</v>
      </c>
      <c r="E28" s="129">
        <v>287</v>
      </c>
      <c r="F28" s="130">
        <v>142</v>
      </c>
      <c r="G28" s="131">
        <v>145</v>
      </c>
      <c r="H28" s="139">
        <v>137</v>
      </c>
      <c r="I28" s="129">
        <v>300</v>
      </c>
      <c r="J28" s="130">
        <v>147</v>
      </c>
      <c r="K28" s="131">
        <v>153</v>
      </c>
      <c r="L28" s="139">
        <v>135</v>
      </c>
      <c r="M28" s="129">
        <v>294</v>
      </c>
      <c r="N28" s="130">
        <v>146</v>
      </c>
      <c r="O28" s="131">
        <v>148</v>
      </c>
      <c r="P28" s="139">
        <v>130</v>
      </c>
      <c r="Q28" s="129">
        <v>283</v>
      </c>
      <c r="R28" s="130">
        <v>139</v>
      </c>
      <c r="S28" s="131">
        <v>144</v>
      </c>
      <c r="T28" s="139">
        <v>132</v>
      </c>
      <c r="U28" s="129">
        <f t="shared" si="2"/>
        <v>290</v>
      </c>
      <c r="V28" s="130">
        <v>144</v>
      </c>
      <c r="W28" s="131">
        <v>146</v>
      </c>
      <c r="X28" s="108"/>
      <c r="Y28" s="108"/>
      <c r="Z28" s="108"/>
      <c r="AA28" s="108"/>
      <c r="AB28" s="108"/>
      <c r="AC28" s="108"/>
      <c r="AD28" s="108"/>
      <c r="AE28" s="108"/>
      <c r="AF28" s="108"/>
      <c r="AG28" s="108"/>
      <c r="AH28" s="108"/>
      <c r="AI28" s="108"/>
      <c r="AJ28" s="108"/>
      <c r="AK28" s="108"/>
      <c r="AL28" s="108"/>
      <c r="AM28" s="108"/>
      <c r="AN28" s="108"/>
    </row>
    <row r="29" spans="1:40" s="109" customFormat="1" ht="12.75" customHeight="1">
      <c r="A29" s="110"/>
      <c r="B29" s="111" t="s">
        <v>123</v>
      </c>
      <c r="C29" s="127"/>
      <c r="D29" s="139">
        <v>342</v>
      </c>
      <c r="E29" s="129">
        <v>824</v>
      </c>
      <c r="F29" s="130">
        <v>441</v>
      </c>
      <c r="G29" s="131">
        <v>383</v>
      </c>
      <c r="H29" s="139">
        <v>342</v>
      </c>
      <c r="I29" s="129">
        <v>814</v>
      </c>
      <c r="J29" s="130">
        <v>430</v>
      </c>
      <c r="K29" s="131">
        <v>384</v>
      </c>
      <c r="L29" s="139">
        <v>340</v>
      </c>
      <c r="M29" s="129">
        <v>799</v>
      </c>
      <c r="N29" s="130">
        <v>420</v>
      </c>
      <c r="O29" s="131">
        <v>379</v>
      </c>
      <c r="P29" s="139">
        <v>353</v>
      </c>
      <c r="Q29" s="129">
        <v>821</v>
      </c>
      <c r="R29" s="130">
        <v>435</v>
      </c>
      <c r="S29" s="131">
        <v>386</v>
      </c>
      <c r="T29" s="139">
        <v>351</v>
      </c>
      <c r="U29" s="129">
        <f t="shared" si="2"/>
        <v>816</v>
      </c>
      <c r="V29" s="130">
        <v>437</v>
      </c>
      <c r="W29" s="131">
        <v>379</v>
      </c>
      <c r="X29" s="108"/>
      <c r="Y29" s="108"/>
      <c r="Z29" s="108"/>
      <c r="AA29" s="108"/>
      <c r="AB29" s="108"/>
      <c r="AC29" s="108"/>
      <c r="AD29" s="108"/>
      <c r="AE29" s="108"/>
      <c r="AF29" s="108"/>
      <c r="AG29" s="108"/>
      <c r="AH29" s="108"/>
      <c r="AI29" s="108"/>
      <c r="AJ29" s="108"/>
      <c r="AK29" s="108"/>
      <c r="AL29" s="108"/>
      <c r="AM29" s="108"/>
      <c r="AN29" s="108"/>
    </row>
    <row r="30" spans="1:40" s="109" customFormat="1" ht="12.75" customHeight="1">
      <c r="A30" s="110"/>
      <c r="B30" s="111" t="s">
        <v>124</v>
      </c>
      <c r="C30" s="127"/>
      <c r="D30" s="139">
        <v>253</v>
      </c>
      <c r="E30" s="129">
        <v>653</v>
      </c>
      <c r="F30" s="130">
        <v>314</v>
      </c>
      <c r="G30" s="131">
        <v>339</v>
      </c>
      <c r="H30" s="139">
        <v>254</v>
      </c>
      <c r="I30" s="129">
        <v>650</v>
      </c>
      <c r="J30" s="130">
        <v>314</v>
      </c>
      <c r="K30" s="131">
        <v>336</v>
      </c>
      <c r="L30" s="139">
        <v>257</v>
      </c>
      <c r="M30" s="129">
        <v>655</v>
      </c>
      <c r="N30" s="130">
        <v>320</v>
      </c>
      <c r="O30" s="131">
        <v>335</v>
      </c>
      <c r="P30" s="139">
        <v>267</v>
      </c>
      <c r="Q30" s="129">
        <v>649</v>
      </c>
      <c r="R30" s="130">
        <v>317</v>
      </c>
      <c r="S30" s="131">
        <v>332</v>
      </c>
      <c r="T30" s="139">
        <v>270</v>
      </c>
      <c r="U30" s="129">
        <f t="shared" si="2"/>
        <v>645</v>
      </c>
      <c r="V30" s="130">
        <v>312</v>
      </c>
      <c r="W30" s="131">
        <v>333</v>
      </c>
      <c r="X30" s="108"/>
      <c r="Y30" s="108"/>
      <c r="Z30" s="108"/>
      <c r="AA30" s="108"/>
      <c r="AB30" s="108"/>
      <c r="AC30" s="108"/>
      <c r="AD30" s="108"/>
      <c r="AE30" s="108"/>
      <c r="AF30" s="108"/>
      <c r="AG30" s="108"/>
      <c r="AH30" s="108"/>
      <c r="AI30" s="108"/>
      <c r="AJ30" s="108"/>
      <c r="AK30" s="108"/>
      <c r="AL30" s="108"/>
      <c r="AM30" s="108"/>
      <c r="AN30" s="108"/>
    </row>
    <row r="31" spans="1:40" s="109" customFormat="1" ht="12.75" customHeight="1">
      <c r="A31" s="110"/>
      <c r="B31" s="111" t="s">
        <v>125</v>
      </c>
      <c r="C31" s="127"/>
      <c r="D31" s="139">
        <v>454</v>
      </c>
      <c r="E31" s="129">
        <v>1086</v>
      </c>
      <c r="F31" s="130">
        <v>519</v>
      </c>
      <c r="G31" s="131">
        <v>567</v>
      </c>
      <c r="H31" s="139">
        <v>440</v>
      </c>
      <c r="I31" s="129">
        <v>1057</v>
      </c>
      <c r="J31" s="130">
        <v>501</v>
      </c>
      <c r="K31" s="131">
        <v>556</v>
      </c>
      <c r="L31" s="139">
        <v>455</v>
      </c>
      <c r="M31" s="129">
        <v>1063</v>
      </c>
      <c r="N31" s="130">
        <v>507</v>
      </c>
      <c r="O31" s="131">
        <v>556</v>
      </c>
      <c r="P31" s="139">
        <v>465</v>
      </c>
      <c r="Q31" s="129">
        <v>1065</v>
      </c>
      <c r="R31" s="130">
        <v>504</v>
      </c>
      <c r="S31" s="131">
        <v>561</v>
      </c>
      <c r="T31" s="139">
        <v>476</v>
      </c>
      <c r="U31" s="129">
        <f>SUM(V31:W31)</f>
        <v>1072</v>
      </c>
      <c r="V31" s="130">
        <v>507</v>
      </c>
      <c r="W31" s="131">
        <v>565</v>
      </c>
      <c r="X31" s="108"/>
      <c r="Y31" s="108"/>
      <c r="Z31" s="108"/>
      <c r="AA31" s="108"/>
      <c r="AB31" s="108"/>
      <c r="AC31" s="108"/>
      <c r="AD31" s="108"/>
      <c r="AE31" s="108"/>
      <c r="AF31" s="108"/>
      <c r="AG31" s="108"/>
      <c r="AH31" s="108"/>
      <c r="AI31" s="108"/>
      <c r="AJ31" s="108"/>
      <c r="AK31" s="108"/>
      <c r="AL31" s="108"/>
      <c r="AM31" s="108"/>
      <c r="AN31" s="108"/>
    </row>
    <row r="32" spans="1:40" s="109" customFormat="1" ht="12.75" customHeight="1">
      <c r="A32" s="110"/>
      <c r="B32" s="111" t="s">
        <v>126</v>
      </c>
      <c r="C32" s="127"/>
      <c r="D32" s="139">
        <v>195</v>
      </c>
      <c r="E32" s="129">
        <v>518</v>
      </c>
      <c r="F32" s="130">
        <v>263</v>
      </c>
      <c r="G32" s="131">
        <v>255</v>
      </c>
      <c r="H32" s="139">
        <v>197</v>
      </c>
      <c r="I32" s="129">
        <v>503</v>
      </c>
      <c r="J32" s="130">
        <v>253</v>
      </c>
      <c r="K32" s="131">
        <v>250</v>
      </c>
      <c r="L32" s="139">
        <v>202</v>
      </c>
      <c r="M32" s="129">
        <v>505</v>
      </c>
      <c r="N32" s="130">
        <v>249</v>
      </c>
      <c r="O32" s="131">
        <v>256</v>
      </c>
      <c r="P32" s="139">
        <v>202</v>
      </c>
      <c r="Q32" s="129">
        <v>502</v>
      </c>
      <c r="R32" s="130">
        <v>254</v>
      </c>
      <c r="S32" s="131">
        <v>248</v>
      </c>
      <c r="T32" s="139">
        <v>209</v>
      </c>
      <c r="U32" s="129">
        <f t="shared" si="2"/>
        <v>502</v>
      </c>
      <c r="V32" s="130">
        <v>254</v>
      </c>
      <c r="W32" s="131">
        <v>248</v>
      </c>
      <c r="X32" s="108"/>
      <c r="Y32" s="108"/>
      <c r="Z32" s="108"/>
      <c r="AA32" s="108"/>
      <c r="AB32" s="108"/>
      <c r="AC32" s="108"/>
      <c r="AD32" s="108"/>
      <c r="AE32" s="108"/>
      <c r="AF32" s="108"/>
      <c r="AG32" s="108"/>
      <c r="AH32" s="108"/>
      <c r="AI32" s="108"/>
      <c r="AJ32" s="108"/>
      <c r="AK32" s="108"/>
      <c r="AL32" s="108"/>
      <c r="AM32" s="108"/>
      <c r="AN32" s="108"/>
    </row>
    <row r="33" spans="1:40" s="109" customFormat="1" ht="12.75" customHeight="1">
      <c r="A33" s="110"/>
      <c r="B33" s="111" t="s">
        <v>127</v>
      </c>
      <c r="C33" s="127"/>
      <c r="D33" s="139">
        <v>80</v>
      </c>
      <c r="E33" s="129">
        <v>183</v>
      </c>
      <c r="F33" s="130">
        <v>95</v>
      </c>
      <c r="G33" s="131">
        <v>88</v>
      </c>
      <c r="H33" s="139">
        <v>96</v>
      </c>
      <c r="I33" s="129">
        <v>211</v>
      </c>
      <c r="J33" s="130">
        <v>108</v>
      </c>
      <c r="K33" s="131">
        <v>103</v>
      </c>
      <c r="L33" s="139">
        <v>102</v>
      </c>
      <c r="M33" s="129">
        <v>221</v>
      </c>
      <c r="N33" s="130">
        <v>112</v>
      </c>
      <c r="O33" s="131">
        <v>109</v>
      </c>
      <c r="P33" s="139">
        <v>103</v>
      </c>
      <c r="Q33" s="129">
        <v>227</v>
      </c>
      <c r="R33" s="130">
        <v>113</v>
      </c>
      <c r="S33" s="131">
        <v>114</v>
      </c>
      <c r="T33" s="139">
        <v>97</v>
      </c>
      <c r="U33" s="129">
        <f t="shared" si="2"/>
        <v>221</v>
      </c>
      <c r="V33" s="130">
        <v>108</v>
      </c>
      <c r="W33" s="131">
        <v>113</v>
      </c>
      <c r="X33" s="108"/>
      <c r="Y33" s="108"/>
      <c r="Z33" s="108"/>
      <c r="AA33" s="108"/>
      <c r="AB33" s="108"/>
      <c r="AC33" s="108"/>
      <c r="AD33" s="108"/>
      <c r="AE33" s="108"/>
      <c r="AF33" s="108"/>
      <c r="AG33" s="108"/>
      <c r="AH33" s="108"/>
      <c r="AI33" s="108"/>
      <c r="AJ33" s="108"/>
      <c r="AK33" s="108"/>
      <c r="AL33" s="108"/>
      <c r="AM33" s="108"/>
      <c r="AN33" s="108"/>
    </row>
    <row r="34" spans="1:40" s="109" customFormat="1" ht="12.75" customHeight="1">
      <c r="A34" s="110"/>
      <c r="B34" s="111" t="s">
        <v>128</v>
      </c>
      <c r="C34" s="127"/>
      <c r="D34" s="139">
        <v>175</v>
      </c>
      <c r="E34" s="129">
        <v>518</v>
      </c>
      <c r="F34" s="130">
        <v>251</v>
      </c>
      <c r="G34" s="131">
        <v>267</v>
      </c>
      <c r="H34" s="139">
        <v>183</v>
      </c>
      <c r="I34" s="129">
        <v>535</v>
      </c>
      <c r="J34" s="130">
        <v>254</v>
      </c>
      <c r="K34" s="131">
        <v>281</v>
      </c>
      <c r="L34" s="139">
        <v>213</v>
      </c>
      <c r="M34" s="129">
        <v>591</v>
      </c>
      <c r="N34" s="130">
        <v>281</v>
      </c>
      <c r="O34" s="131">
        <v>310</v>
      </c>
      <c r="P34" s="139">
        <v>213</v>
      </c>
      <c r="Q34" s="129">
        <v>611</v>
      </c>
      <c r="R34" s="130">
        <v>297</v>
      </c>
      <c r="S34" s="131">
        <v>314</v>
      </c>
      <c r="T34" s="139">
        <v>217</v>
      </c>
      <c r="U34" s="129">
        <f t="shared" si="2"/>
        <v>622</v>
      </c>
      <c r="V34" s="130">
        <v>297</v>
      </c>
      <c r="W34" s="131">
        <v>325</v>
      </c>
      <c r="X34" s="108"/>
      <c r="Y34" s="108"/>
      <c r="Z34" s="108"/>
      <c r="AA34" s="108"/>
      <c r="AB34" s="108"/>
      <c r="AC34" s="108"/>
      <c r="AD34" s="108"/>
      <c r="AE34" s="108"/>
      <c r="AF34" s="108"/>
      <c r="AG34" s="108"/>
      <c r="AH34" s="108"/>
      <c r="AI34" s="108"/>
      <c r="AJ34" s="108"/>
      <c r="AK34" s="108"/>
      <c r="AL34" s="108"/>
      <c r="AM34" s="108"/>
      <c r="AN34" s="108"/>
    </row>
    <row r="35" spans="1:40" s="109" customFormat="1" ht="12.75" customHeight="1">
      <c r="A35" s="110"/>
      <c r="B35" s="111" t="s">
        <v>129</v>
      </c>
      <c r="C35" s="127"/>
      <c r="D35" s="139">
        <v>67</v>
      </c>
      <c r="E35" s="129">
        <v>134</v>
      </c>
      <c r="F35" s="130">
        <v>66</v>
      </c>
      <c r="G35" s="131">
        <v>68</v>
      </c>
      <c r="H35" s="139">
        <v>75</v>
      </c>
      <c r="I35" s="129">
        <v>139</v>
      </c>
      <c r="J35" s="130">
        <v>73</v>
      </c>
      <c r="K35" s="131">
        <v>66</v>
      </c>
      <c r="L35" s="139">
        <v>77</v>
      </c>
      <c r="M35" s="129">
        <v>141</v>
      </c>
      <c r="N35" s="130">
        <v>72</v>
      </c>
      <c r="O35" s="131">
        <v>69</v>
      </c>
      <c r="P35" s="139">
        <v>79</v>
      </c>
      <c r="Q35" s="129">
        <v>153</v>
      </c>
      <c r="R35" s="130">
        <v>79</v>
      </c>
      <c r="S35" s="131">
        <v>74</v>
      </c>
      <c r="T35" s="139">
        <v>78</v>
      </c>
      <c r="U35" s="129">
        <f t="shared" si="2"/>
        <v>154</v>
      </c>
      <c r="V35" s="130">
        <v>78</v>
      </c>
      <c r="W35" s="131">
        <v>76</v>
      </c>
      <c r="X35" s="108"/>
      <c r="Y35" s="108"/>
      <c r="Z35" s="108"/>
      <c r="AA35" s="108"/>
      <c r="AB35" s="108"/>
      <c r="AC35" s="108"/>
      <c r="AD35" s="108"/>
      <c r="AE35" s="108"/>
      <c r="AF35" s="108"/>
      <c r="AG35" s="108"/>
      <c r="AH35" s="108"/>
      <c r="AI35" s="108"/>
      <c r="AJ35" s="108"/>
      <c r="AK35" s="108"/>
      <c r="AL35" s="108"/>
      <c r="AM35" s="108"/>
      <c r="AN35" s="108"/>
    </row>
    <row r="36" spans="1:40" s="109" customFormat="1" ht="12.75" customHeight="1">
      <c r="A36" s="110"/>
      <c r="B36" s="111" t="s">
        <v>130</v>
      </c>
      <c r="C36" s="127"/>
      <c r="D36" s="139">
        <v>14</v>
      </c>
      <c r="E36" s="129">
        <v>44</v>
      </c>
      <c r="F36" s="130">
        <v>24</v>
      </c>
      <c r="G36" s="131">
        <v>20</v>
      </c>
      <c r="H36" s="139">
        <v>12</v>
      </c>
      <c r="I36" s="129">
        <v>41</v>
      </c>
      <c r="J36" s="130">
        <v>22</v>
      </c>
      <c r="K36" s="131">
        <v>19</v>
      </c>
      <c r="L36" s="139">
        <v>12</v>
      </c>
      <c r="M36" s="129">
        <v>40</v>
      </c>
      <c r="N36" s="130">
        <v>22</v>
      </c>
      <c r="O36" s="131">
        <v>18</v>
      </c>
      <c r="P36" s="139">
        <v>12</v>
      </c>
      <c r="Q36" s="129">
        <v>41</v>
      </c>
      <c r="R36" s="130">
        <v>23</v>
      </c>
      <c r="S36" s="131">
        <v>18</v>
      </c>
      <c r="T36" s="139">
        <v>12</v>
      </c>
      <c r="U36" s="129">
        <f t="shared" si="2"/>
        <v>40</v>
      </c>
      <c r="V36" s="130">
        <v>22</v>
      </c>
      <c r="W36" s="131">
        <v>18</v>
      </c>
      <c r="X36" s="108"/>
      <c r="Y36" s="108"/>
      <c r="Z36" s="108"/>
      <c r="AA36" s="108"/>
      <c r="AB36" s="108"/>
      <c r="AC36" s="108"/>
      <c r="AD36" s="108"/>
      <c r="AE36" s="108"/>
      <c r="AF36" s="108"/>
      <c r="AG36" s="108"/>
      <c r="AH36" s="108"/>
      <c r="AI36" s="108"/>
      <c r="AJ36" s="108"/>
      <c r="AK36" s="108"/>
      <c r="AL36" s="108"/>
      <c r="AM36" s="108"/>
      <c r="AN36" s="108"/>
    </row>
    <row r="37" spans="1:40" s="109" customFormat="1" ht="12.75" customHeight="1">
      <c r="A37" s="110"/>
      <c r="B37" s="111" t="s">
        <v>131</v>
      </c>
      <c r="C37" s="127"/>
      <c r="D37" s="139">
        <v>134</v>
      </c>
      <c r="E37" s="129">
        <v>290</v>
      </c>
      <c r="F37" s="130">
        <v>140</v>
      </c>
      <c r="G37" s="131">
        <v>150</v>
      </c>
      <c r="H37" s="139">
        <v>137</v>
      </c>
      <c r="I37" s="129">
        <v>293</v>
      </c>
      <c r="J37" s="130">
        <v>143</v>
      </c>
      <c r="K37" s="131">
        <v>150</v>
      </c>
      <c r="L37" s="139">
        <v>132</v>
      </c>
      <c r="M37" s="129">
        <v>277</v>
      </c>
      <c r="N37" s="130">
        <v>133</v>
      </c>
      <c r="O37" s="131">
        <v>144</v>
      </c>
      <c r="P37" s="139">
        <v>143</v>
      </c>
      <c r="Q37" s="129">
        <v>295</v>
      </c>
      <c r="R37" s="130">
        <v>140</v>
      </c>
      <c r="S37" s="131">
        <v>155</v>
      </c>
      <c r="T37" s="139">
        <v>148</v>
      </c>
      <c r="U37" s="129">
        <f t="shared" si="2"/>
        <v>287</v>
      </c>
      <c r="V37" s="130">
        <v>138</v>
      </c>
      <c r="W37" s="131">
        <v>149</v>
      </c>
      <c r="X37" s="108"/>
      <c r="Y37" s="108"/>
      <c r="Z37" s="108"/>
      <c r="AA37" s="108"/>
      <c r="AB37" s="108"/>
      <c r="AC37" s="108"/>
      <c r="AD37" s="108"/>
      <c r="AE37" s="108"/>
      <c r="AF37" s="108"/>
      <c r="AG37" s="108"/>
      <c r="AH37" s="108"/>
      <c r="AI37" s="108"/>
      <c r="AJ37" s="108"/>
      <c r="AK37" s="108"/>
      <c r="AL37" s="108"/>
      <c r="AM37" s="108"/>
      <c r="AN37" s="108"/>
    </row>
    <row r="38" spans="1:40" s="109" customFormat="1" ht="12.75" customHeight="1">
      <c r="A38" s="110"/>
      <c r="B38" s="111" t="s">
        <v>132</v>
      </c>
      <c r="C38" s="127"/>
      <c r="D38" s="139">
        <v>448</v>
      </c>
      <c r="E38" s="129">
        <v>1109</v>
      </c>
      <c r="F38" s="130">
        <v>561</v>
      </c>
      <c r="G38" s="131">
        <v>548</v>
      </c>
      <c r="H38" s="139">
        <v>447</v>
      </c>
      <c r="I38" s="129">
        <v>1111</v>
      </c>
      <c r="J38" s="130">
        <v>565</v>
      </c>
      <c r="K38" s="131">
        <v>546</v>
      </c>
      <c r="L38" s="139">
        <v>444</v>
      </c>
      <c r="M38" s="129">
        <v>1088</v>
      </c>
      <c r="N38" s="130">
        <v>546</v>
      </c>
      <c r="O38" s="131">
        <v>542</v>
      </c>
      <c r="P38" s="139">
        <v>441</v>
      </c>
      <c r="Q38" s="129">
        <v>1080</v>
      </c>
      <c r="R38" s="130">
        <v>548</v>
      </c>
      <c r="S38" s="131">
        <v>532</v>
      </c>
      <c r="T38" s="139">
        <v>450</v>
      </c>
      <c r="U38" s="129">
        <f t="shared" si="2"/>
        <v>1083</v>
      </c>
      <c r="V38" s="130">
        <v>551</v>
      </c>
      <c r="W38" s="131">
        <v>532</v>
      </c>
      <c r="X38" s="108"/>
      <c r="Y38" s="108"/>
      <c r="Z38" s="108"/>
      <c r="AA38" s="108"/>
      <c r="AB38" s="108"/>
      <c r="AC38" s="108"/>
      <c r="AD38" s="108"/>
      <c r="AE38" s="108"/>
      <c r="AF38" s="108"/>
      <c r="AG38" s="108"/>
      <c r="AH38" s="108"/>
      <c r="AI38" s="108"/>
      <c r="AJ38" s="108"/>
      <c r="AK38" s="108"/>
      <c r="AL38" s="108"/>
      <c r="AM38" s="108"/>
      <c r="AN38" s="108"/>
    </row>
    <row r="39" spans="1:40" s="109" customFormat="1" ht="12.75" customHeight="1">
      <c r="A39" s="110"/>
      <c r="B39" s="111" t="s">
        <v>133</v>
      </c>
      <c r="C39" s="127"/>
      <c r="D39" s="139">
        <v>215</v>
      </c>
      <c r="E39" s="129">
        <v>473</v>
      </c>
      <c r="F39" s="130">
        <v>235</v>
      </c>
      <c r="G39" s="131">
        <v>238</v>
      </c>
      <c r="H39" s="139">
        <v>211</v>
      </c>
      <c r="I39" s="129">
        <v>463</v>
      </c>
      <c r="J39" s="130">
        <v>227</v>
      </c>
      <c r="K39" s="131">
        <v>236</v>
      </c>
      <c r="L39" s="139">
        <v>206</v>
      </c>
      <c r="M39" s="129">
        <v>451</v>
      </c>
      <c r="N39" s="130">
        <v>222</v>
      </c>
      <c r="O39" s="131">
        <v>229</v>
      </c>
      <c r="P39" s="139">
        <v>214</v>
      </c>
      <c r="Q39" s="129">
        <v>453</v>
      </c>
      <c r="R39" s="130">
        <v>223</v>
      </c>
      <c r="S39" s="131">
        <v>230</v>
      </c>
      <c r="T39" s="139">
        <v>228</v>
      </c>
      <c r="U39" s="129">
        <f t="shared" si="2"/>
        <v>470</v>
      </c>
      <c r="V39" s="130">
        <v>237</v>
      </c>
      <c r="W39" s="131">
        <v>233</v>
      </c>
      <c r="X39" s="108"/>
      <c r="Y39" s="108"/>
      <c r="Z39" s="108"/>
      <c r="AA39" s="108"/>
      <c r="AB39" s="108"/>
      <c r="AC39" s="108"/>
      <c r="AD39" s="108"/>
      <c r="AE39" s="108"/>
      <c r="AF39" s="108"/>
      <c r="AG39" s="108"/>
      <c r="AH39" s="108"/>
      <c r="AI39" s="108"/>
      <c r="AJ39" s="108"/>
      <c r="AK39" s="108"/>
      <c r="AL39" s="108"/>
      <c r="AM39" s="108"/>
      <c r="AN39" s="108"/>
    </row>
    <row r="40" spans="1:40" s="109" customFormat="1" ht="12.75" customHeight="1">
      <c r="A40" s="110"/>
      <c r="B40" s="111" t="s">
        <v>134</v>
      </c>
      <c r="C40" s="127"/>
      <c r="D40" s="128">
        <v>303</v>
      </c>
      <c r="E40" s="129">
        <v>775</v>
      </c>
      <c r="F40" s="130">
        <v>383</v>
      </c>
      <c r="G40" s="131">
        <v>392</v>
      </c>
      <c r="H40" s="128">
        <v>306</v>
      </c>
      <c r="I40" s="129">
        <v>777</v>
      </c>
      <c r="J40" s="130">
        <v>390</v>
      </c>
      <c r="K40" s="131">
        <v>387</v>
      </c>
      <c r="L40" s="128">
        <v>295</v>
      </c>
      <c r="M40" s="129">
        <v>741</v>
      </c>
      <c r="N40" s="130">
        <v>381</v>
      </c>
      <c r="O40" s="131">
        <v>360</v>
      </c>
      <c r="P40" s="128">
        <v>300</v>
      </c>
      <c r="Q40" s="129">
        <v>753</v>
      </c>
      <c r="R40" s="130">
        <v>387</v>
      </c>
      <c r="S40" s="131">
        <v>366</v>
      </c>
      <c r="T40" s="128">
        <v>300</v>
      </c>
      <c r="U40" s="129">
        <f t="shared" si="2"/>
        <v>731</v>
      </c>
      <c r="V40" s="130">
        <v>373</v>
      </c>
      <c r="W40" s="131">
        <v>358</v>
      </c>
      <c r="X40" s="108"/>
      <c r="Y40" s="108"/>
      <c r="Z40" s="108"/>
      <c r="AA40" s="108"/>
      <c r="AB40" s="108"/>
      <c r="AC40" s="108"/>
      <c r="AD40" s="108"/>
      <c r="AE40" s="108"/>
      <c r="AF40" s="108"/>
      <c r="AG40" s="108"/>
      <c r="AH40" s="108"/>
      <c r="AI40" s="108"/>
      <c r="AJ40" s="108"/>
      <c r="AK40" s="108"/>
      <c r="AL40" s="108"/>
      <c r="AM40" s="108"/>
      <c r="AN40" s="108"/>
    </row>
    <row r="41" spans="1:40" s="109" customFormat="1" ht="12.75" customHeight="1">
      <c r="A41" s="140"/>
      <c r="B41" s="111" t="s">
        <v>135</v>
      </c>
      <c r="C41" s="141"/>
      <c r="D41" s="128">
        <v>296</v>
      </c>
      <c r="E41" s="129">
        <v>680</v>
      </c>
      <c r="F41" s="130">
        <v>341</v>
      </c>
      <c r="G41" s="131">
        <v>339</v>
      </c>
      <c r="H41" s="128">
        <v>328</v>
      </c>
      <c r="I41" s="129">
        <v>726</v>
      </c>
      <c r="J41" s="130">
        <v>367</v>
      </c>
      <c r="K41" s="131">
        <v>359</v>
      </c>
      <c r="L41" s="128">
        <v>319</v>
      </c>
      <c r="M41" s="129">
        <v>696</v>
      </c>
      <c r="N41" s="130">
        <v>349</v>
      </c>
      <c r="O41" s="131">
        <v>347</v>
      </c>
      <c r="P41" s="128">
        <v>318</v>
      </c>
      <c r="Q41" s="129">
        <v>702</v>
      </c>
      <c r="R41" s="130">
        <v>347</v>
      </c>
      <c r="S41" s="131">
        <v>355</v>
      </c>
      <c r="T41" s="128">
        <v>327</v>
      </c>
      <c r="U41" s="129">
        <f t="shared" si="2"/>
        <v>716</v>
      </c>
      <c r="V41" s="130">
        <v>358</v>
      </c>
      <c r="W41" s="131">
        <v>358</v>
      </c>
      <c r="X41" s="108"/>
      <c r="Y41" s="108"/>
      <c r="Z41" s="108"/>
      <c r="AA41" s="108"/>
      <c r="AB41" s="108"/>
      <c r="AC41" s="108"/>
      <c r="AD41" s="108"/>
      <c r="AE41" s="108"/>
      <c r="AF41" s="108"/>
      <c r="AG41" s="108"/>
      <c r="AH41" s="108"/>
      <c r="AI41" s="108"/>
      <c r="AJ41" s="108"/>
      <c r="AK41" s="108"/>
      <c r="AL41" s="108"/>
      <c r="AM41" s="108"/>
      <c r="AN41" s="108"/>
    </row>
    <row r="42" spans="1:40" s="109" customFormat="1" ht="12.75" customHeight="1">
      <c r="A42" s="140"/>
      <c r="B42" s="111" t="s">
        <v>136</v>
      </c>
      <c r="C42" s="141"/>
      <c r="D42" s="128">
        <v>195</v>
      </c>
      <c r="E42" s="129">
        <v>507</v>
      </c>
      <c r="F42" s="130">
        <v>245</v>
      </c>
      <c r="G42" s="131">
        <v>262</v>
      </c>
      <c r="H42" s="128">
        <v>196</v>
      </c>
      <c r="I42" s="129">
        <v>507</v>
      </c>
      <c r="J42" s="130">
        <v>244</v>
      </c>
      <c r="K42" s="131">
        <v>263</v>
      </c>
      <c r="L42" s="128">
        <v>202</v>
      </c>
      <c r="M42" s="129">
        <v>507</v>
      </c>
      <c r="N42" s="130">
        <v>246</v>
      </c>
      <c r="O42" s="131">
        <v>261</v>
      </c>
      <c r="P42" s="128">
        <v>215</v>
      </c>
      <c r="Q42" s="129">
        <v>522</v>
      </c>
      <c r="R42" s="130">
        <v>252</v>
      </c>
      <c r="S42" s="131">
        <v>270</v>
      </c>
      <c r="T42" s="128">
        <v>221</v>
      </c>
      <c r="U42" s="129">
        <f t="shared" si="2"/>
        <v>526</v>
      </c>
      <c r="V42" s="130">
        <v>249</v>
      </c>
      <c r="W42" s="131">
        <v>277</v>
      </c>
      <c r="X42" s="108"/>
      <c r="Y42" s="108"/>
      <c r="Z42" s="108"/>
      <c r="AA42" s="108"/>
      <c r="AB42" s="108"/>
      <c r="AC42" s="108"/>
      <c r="AD42" s="108"/>
      <c r="AE42" s="108"/>
      <c r="AF42" s="108"/>
      <c r="AG42" s="108"/>
      <c r="AH42" s="108"/>
      <c r="AI42" s="108"/>
      <c r="AJ42" s="108"/>
      <c r="AK42" s="108"/>
      <c r="AL42" s="108"/>
      <c r="AM42" s="108"/>
      <c r="AN42" s="108"/>
    </row>
    <row r="43" spans="1:40" s="109" customFormat="1" ht="12.75" customHeight="1">
      <c r="A43" s="140"/>
      <c r="B43" s="111" t="s">
        <v>137</v>
      </c>
      <c r="C43" s="141"/>
      <c r="D43" s="128">
        <v>295</v>
      </c>
      <c r="E43" s="129">
        <v>723</v>
      </c>
      <c r="F43" s="130">
        <v>356</v>
      </c>
      <c r="G43" s="131">
        <v>367</v>
      </c>
      <c r="H43" s="128">
        <v>298</v>
      </c>
      <c r="I43" s="129">
        <v>712</v>
      </c>
      <c r="J43" s="130">
        <v>350</v>
      </c>
      <c r="K43" s="131">
        <v>362</v>
      </c>
      <c r="L43" s="128">
        <v>298</v>
      </c>
      <c r="M43" s="129">
        <v>693</v>
      </c>
      <c r="N43" s="130">
        <v>343</v>
      </c>
      <c r="O43" s="131">
        <v>350</v>
      </c>
      <c r="P43" s="128">
        <v>301</v>
      </c>
      <c r="Q43" s="129">
        <v>687</v>
      </c>
      <c r="R43" s="130">
        <v>346</v>
      </c>
      <c r="S43" s="131">
        <v>341</v>
      </c>
      <c r="T43" s="128">
        <v>307</v>
      </c>
      <c r="U43" s="129">
        <f t="shared" si="2"/>
        <v>683</v>
      </c>
      <c r="V43" s="130">
        <v>342</v>
      </c>
      <c r="W43" s="131">
        <v>341</v>
      </c>
      <c r="X43" s="108"/>
      <c r="Y43" s="108"/>
      <c r="Z43" s="108"/>
      <c r="AA43" s="108"/>
      <c r="AB43" s="108"/>
      <c r="AC43" s="108"/>
      <c r="AD43" s="108"/>
      <c r="AE43" s="108"/>
      <c r="AF43" s="108"/>
      <c r="AG43" s="108"/>
      <c r="AH43" s="108"/>
      <c r="AI43" s="108"/>
      <c r="AJ43" s="108"/>
      <c r="AK43" s="108"/>
      <c r="AL43" s="108"/>
      <c r="AM43" s="108"/>
      <c r="AN43" s="108"/>
    </row>
    <row r="44" spans="1:40" s="109" customFormat="1" ht="12.75" customHeight="1">
      <c r="A44" s="140"/>
      <c r="B44" s="111" t="s">
        <v>138</v>
      </c>
      <c r="C44" s="141"/>
      <c r="D44" s="128">
        <v>128</v>
      </c>
      <c r="E44" s="129">
        <v>353</v>
      </c>
      <c r="F44" s="130">
        <v>175</v>
      </c>
      <c r="G44" s="131">
        <v>178</v>
      </c>
      <c r="H44" s="128">
        <v>158</v>
      </c>
      <c r="I44" s="129">
        <v>418</v>
      </c>
      <c r="J44" s="130">
        <v>210</v>
      </c>
      <c r="K44" s="131">
        <v>208</v>
      </c>
      <c r="L44" s="128">
        <v>164</v>
      </c>
      <c r="M44" s="129">
        <v>448</v>
      </c>
      <c r="N44" s="130">
        <v>224</v>
      </c>
      <c r="O44" s="131">
        <v>224</v>
      </c>
      <c r="P44" s="128">
        <v>157</v>
      </c>
      <c r="Q44" s="129">
        <v>422</v>
      </c>
      <c r="R44" s="130">
        <v>212</v>
      </c>
      <c r="S44" s="131">
        <v>210</v>
      </c>
      <c r="T44" s="128">
        <v>155</v>
      </c>
      <c r="U44" s="129">
        <f t="shared" si="2"/>
        <v>428</v>
      </c>
      <c r="V44" s="130">
        <v>212</v>
      </c>
      <c r="W44" s="131">
        <v>216</v>
      </c>
      <c r="X44" s="108"/>
      <c r="Y44" s="108"/>
      <c r="Z44" s="108"/>
      <c r="AA44" s="108"/>
      <c r="AB44" s="108"/>
      <c r="AC44" s="108"/>
      <c r="AD44" s="108"/>
      <c r="AE44" s="108"/>
      <c r="AF44" s="108"/>
      <c r="AG44" s="108"/>
      <c r="AH44" s="108"/>
      <c r="AI44" s="108"/>
      <c r="AJ44" s="108"/>
      <c r="AK44" s="108"/>
      <c r="AL44" s="108"/>
      <c r="AM44" s="108"/>
      <c r="AN44" s="108"/>
    </row>
    <row r="45" spans="1:40" s="109" customFormat="1" ht="12.75" customHeight="1">
      <c r="A45" s="142"/>
      <c r="B45" s="143" t="s">
        <v>139</v>
      </c>
      <c r="C45" s="144"/>
      <c r="D45" s="145">
        <v>239</v>
      </c>
      <c r="E45" s="136">
        <v>658</v>
      </c>
      <c r="F45" s="146">
        <v>314</v>
      </c>
      <c r="G45" s="147">
        <v>344</v>
      </c>
      <c r="H45" s="145">
        <v>247</v>
      </c>
      <c r="I45" s="136">
        <v>683</v>
      </c>
      <c r="J45" s="146">
        <v>332</v>
      </c>
      <c r="K45" s="147">
        <v>351</v>
      </c>
      <c r="L45" s="145">
        <v>247</v>
      </c>
      <c r="M45" s="136">
        <v>670</v>
      </c>
      <c r="N45" s="146">
        <v>328</v>
      </c>
      <c r="O45" s="147">
        <v>342</v>
      </c>
      <c r="P45" s="145">
        <v>246</v>
      </c>
      <c r="Q45" s="136">
        <v>676</v>
      </c>
      <c r="R45" s="146">
        <v>320</v>
      </c>
      <c r="S45" s="147">
        <v>356</v>
      </c>
      <c r="T45" s="145">
        <v>259</v>
      </c>
      <c r="U45" s="129">
        <f t="shared" si="2"/>
        <v>697</v>
      </c>
      <c r="V45" s="146">
        <v>331</v>
      </c>
      <c r="W45" s="147">
        <v>366</v>
      </c>
      <c r="X45" s="108"/>
      <c r="Y45" s="108"/>
      <c r="Z45" s="108"/>
      <c r="AA45" s="108"/>
      <c r="AB45" s="108"/>
      <c r="AC45" s="108"/>
      <c r="AD45" s="108"/>
      <c r="AE45" s="108"/>
      <c r="AF45" s="108"/>
      <c r="AG45" s="108"/>
      <c r="AH45" s="108"/>
      <c r="AI45" s="108"/>
      <c r="AJ45" s="108"/>
      <c r="AK45" s="108"/>
      <c r="AL45" s="108"/>
      <c r="AM45" s="108"/>
      <c r="AN45" s="108"/>
    </row>
    <row r="46" spans="1:40" ht="12" customHeight="1">
      <c r="A46" s="469" t="s">
        <v>140</v>
      </c>
      <c r="B46" s="469"/>
      <c r="C46" s="469"/>
      <c r="D46" s="469"/>
      <c r="U46" s="148"/>
    </row>
    <row r="47" spans="1:40" ht="12.75" customHeight="1">
      <c r="C47" s="84"/>
    </row>
    <row r="48" spans="1:40" ht="12.95" customHeight="1">
      <c r="C48" s="84"/>
    </row>
    <row r="49" spans="3:3">
      <c r="C49" s="84"/>
    </row>
    <row r="50" spans="3:3">
      <c r="C50" s="84"/>
    </row>
    <row r="51" spans="3:3">
      <c r="C51" s="84"/>
    </row>
  </sheetData>
  <mergeCells count="17">
    <mergeCell ref="S4:W4"/>
    <mergeCell ref="D5:G5"/>
    <mergeCell ref="H5:K5"/>
    <mergeCell ref="L5:O5"/>
    <mergeCell ref="P5:S5"/>
    <mergeCell ref="T5:W5"/>
    <mergeCell ref="P6:P7"/>
    <mergeCell ref="Q6:S6"/>
    <mergeCell ref="T6:T7"/>
    <mergeCell ref="U6:W6"/>
    <mergeCell ref="A46:D46"/>
    <mergeCell ref="D6:D7"/>
    <mergeCell ref="E6:G6"/>
    <mergeCell ref="H6:H7"/>
    <mergeCell ref="I6:K6"/>
    <mergeCell ref="L6:L7"/>
    <mergeCell ref="M6:O6"/>
  </mergeCells>
  <phoneticPr fontId="3"/>
  <printOptions horizontalCentered="1"/>
  <pageMargins left="0.59055118110236227" right="0.59055118110236227" top="0.39370078740157483" bottom="0.59055118110236227" header="0.51181102362204722" footer="0.19685039370078741"/>
  <pageSetup paperSize="11" scale="97" firstPageNumber="8" fitToWidth="0" fitToHeight="0" orientation="portrait" useFirstPageNumber="1" r:id="rId1"/>
  <headerFooter alignWithMargins="0">
    <oddFooter>&amp;C&amp;"ＭＳ Ｐ明朝,標準"&amp;9- &amp;P -</oddFooter>
  </headerFooter>
  <colBreaks count="1" manualBreakCount="1">
    <brk id="11" max="4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0"/>
  <sheetViews>
    <sheetView showGridLines="0" view="pageBreakPreview" topLeftCell="A7" zoomScaleNormal="100" zoomScaleSheetLayoutView="100" workbookViewId="0">
      <selection activeCell="B5" sqref="B5"/>
    </sheetView>
  </sheetViews>
  <sheetFormatPr defaultRowHeight="13.5"/>
  <cols>
    <col min="1" max="1" width="1.5" style="89" customWidth="1"/>
    <col min="2" max="2" width="13.25" style="84" customWidth="1"/>
    <col min="3" max="3" width="1.5" style="85" customWidth="1"/>
    <col min="4" max="4" width="5.375" style="86" customWidth="1"/>
    <col min="5" max="5" width="5.375" style="87" customWidth="1"/>
    <col min="6" max="8" width="5.375" style="86" customWidth="1"/>
    <col min="9" max="9" width="5.375" style="87" customWidth="1"/>
    <col min="10" max="11" width="5.375" style="86" customWidth="1"/>
    <col min="12" max="12" width="5.125" style="86" customWidth="1"/>
    <col min="13" max="13" width="5.375" style="87" customWidth="1"/>
    <col min="14" max="15" width="5" style="86" customWidth="1"/>
    <col min="16" max="16" width="5.125" style="86" customWidth="1"/>
    <col min="17" max="17" width="5.375" style="87" customWidth="1"/>
    <col min="18" max="19" width="5" style="86" customWidth="1"/>
    <col min="20" max="20" width="5.125" style="86" customWidth="1"/>
    <col min="21" max="21" width="5.375" style="87" customWidth="1"/>
    <col min="22" max="23" width="5" style="86" customWidth="1"/>
    <col min="24" max="52" width="9" style="86"/>
    <col min="53" max="16384" width="9" style="89"/>
  </cols>
  <sheetData>
    <row r="1" spans="1:52" ht="9" customHeight="1">
      <c r="A1" s="83" t="s">
        <v>0</v>
      </c>
      <c r="W1" s="88" t="s">
        <v>0</v>
      </c>
    </row>
    <row r="2" spans="1:52" ht="5.25" customHeight="1">
      <c r="A2" s="83"/>
      <c r="W2" s="88"/>
    </row>
    <row r="3" spans="1:52" s="102" customFormat="1" ht="12" customHeight="1">
      <c r="A3" s="90"/>
      <c r="B3" s="91"/>
      <c r="C3" s="92"/>
      <c r="D3" s="93"/>
      <c r="E3" s="94"/>
      <c r="F3" s="95"/>
      <c r="G3" s="93"/>
      <c r="H3" s="93"/>
      <c r="I3" s="94"/>
      <c r="J3" s="95"/>
      <c r="K3" s="96" t="s">
        <v>141</v>
      </c>
      <c r="L3" s="97" t="s">
        <v>142</v>
      </c>
      <c r="M3" s="94"/>
      <c r="N3" s="95"/>
      <c r="O3" s="95"/>
      <c r="P3" s="98"/>
      <c r="Q3" s="99"/>
      <c r="R3" s="98"/>
      <c r="S3" s="98"/>
      <c r="T3" s="98"/>
      <c r="U3" s="99"/>
      <c r="V3" s="98"/>
      <c r="W3" s="100"/>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row>
    <row r="4" spans="1:52" ht="11.45" customHeight="1" thickBot="1">
      <c r="B4" s="103"/>
      <c r="C4" s="104"/>
      <c r="D4" s="96"/>
      <c r="E4" s="99"/>
      <c r="F4" s="98"/>
      <c r="G4" s="98"/>
      <c r="H4" s="96"/>
      <c r="I4" s="99"/>
      <c r="J4" s="98"/>
      <c r="K4" s="96"/>
      <c r="L4" s="98"/>
      <c r="M4" s="99"/>
      <c r="N4" s="98"/>
      <c r="O4" s="98"/>
      <c r="P4" s="96"/>
      <c r="Q4" s="99"/>
      <c r="R4" s="98"/>
      <c r="S4" s="470" t="s">
        <v>92</v>
      </c>
      <c r="T4" s="470"/>
      <c r="U4" s="470"/>
      <c r="V4" s="470"/>
      <c r="W4" s="470"/>
    </row>
    <row r="5" spans="1:52" s="109" customFormat="1" ht="12.75" customHeight="1">
      <c r="A5" s="149"/>
      <c r="B5" s="106" t="s">
        <v>93</v>
      </c>
      <c r="C5" s="107"/>
      <c r="D5" s="474" t="s">
        <v>94</v>
      </c>
      <c r="E5" s="475"/>
      <c r="F5" s="475"/>
      <c r="G5" s="476"/>
      <c r="H5" s="474">
        <v>27</v>
      </c>
      <c r="I5" s="475"/>
      <c r="J5" s="475"/>
      <c r="K5" s="476"/>
      <c r="L5" s="474">
        <v>28</v>
      </c>
      <c r="M5" s="475"/>
      <c r="N5" s="475"/>
      <c r="O5" s="476"/>
      <c r="P5" s="474">
        <v>29</v>
      </c>
      <c r="Q5" s="475"/>
      <c r="R5" s="475"/>
      <c r="S5" s="476"/>
      <c r="T5" s="474">
        <v>30</v>
      </c>
      <c r="U5" s="475"/>
      <c r="V5" s="475"/>
      <c r="W5" s="476"/>
      <c r="X5" s="108"/>
      <c r="Y5" s="108"/>
      <c r="Z5" s="108"/>
      <c r="AA5" s="108"/>
      <c r="AB5" s="108"/>
      <c r="AC5" s="108"/>
      <c r="AD5" s="108"/>
      <c r="AE5" s="108"/>
      <c r="AF5" s="108"/>
      <c r="AG5" s="108"/>
      <c r="AH5" s="108"/>
      <c r="AI5" s="108"/>
      <c r="AJ5" s="108"/>
      <c r="AK5" s="108"/>
      <c r="AL5" s="108"/>
      <c r="AM5" s="108"/>
      <c r="AN5" s="108"/>
    </row>
    <row r="6" spans="1:52" s="109" customFormat="1" ht="12.75" customHeight="1">
      <c r="A6" s="140"/>
      <c r="B6" s="111"/>
      <c r="C6" s="112"/>
      <c r="D6" s="464" t="s">
        <v>95</v>
      </c>
      <c r="E6" s="466" t="s">
        <v>96</v>
      </c>
      <c r="F6" s="467"/>
      <c r="G6" s="468"/>
      <c r="H6" s="464" t="s">
        <v>95</v>
      </c>
      <c r="I6" s="466" t="s">
        <v>96</v>
      </c>
      <c r="J6" s="467"/>
      <c r="K6" s="468"/>
      <c r="L6" s="464" t="s">
        <v>95</v>
      </c>
      <c r="M6" s="466" t="s">
        <v>96</v>
      </c>
      <c r="N6" s="467"/>
      <c r="O6" s="468"/>
      <c r="P6" s="464" t="s">
        <v>95</v>
      </c>
      <c r="Q6" s="466" t="s">
        <v>96</v>
      </c>
      <c r="R6" s="467"/>
      <c r="S6" s="468"/>
      <c r="T6" s="464" t="s">
        <v>6</v>
      </c>
      <c r="U6" s="466" t="s">
        <v>97</v>
      </c>
      <c r="V6" s="467"/>
      <c r="W6" s="468"/>
      <c r="X6" s="108"/>
      <c r="Y6" s="108"/>
      <c r="Z6" s="108"/>
      <c r="AA6" s="108"/>
      <c r="AB6" s="108"/>
      <c r="AC6" s="108"/>
      <c r="AD6" s="108"/>
      <c r="AE6" s="108"/>
      <c r="AF6" s="108"/>
      <c r="AG6" s="108"/>
      <c r="AH6" s="108"/>
      <c r="AI6" s="108"/>
      <c r="AJ6" s="108"/>
      <c r="AK6" s="108"/>
      <c r="AL6" s="108"/>
      <c r="AM6" s="108"/>
      <c r="AN6" s="108"/>
    </row>
    <row r="7" spans="1:52" s="109" customFormat="1" ht="12.75" customHeight="1">
      <c r="A7" s="142"/>
      <c r="B7" s="113" t="s">
        <v>98</v>
      </c>
      <c r="C7" s="114"/>
      <c r="D7" s="465"/>
      <c r="E7" s="115" t="s">
        <v>99</v>
      </c>
      <c r="F7" s="116" t="s">
        <v>100</v>
      </c>
      <c r="G7" s="117" t="s">
        <v>101</v>
      </c>
      <c r="H7" s="465"/>
      <c r="I7" s="115" t="s">
        <v>99</v>
      </c>
      <c r="J7" s="116" t="s">
        <v>100</v>
      </c>
      <c r="K7" s="117" t="s">
        <v>101</v>
      </c>
      <c r="L7" s="465"/>
      <c r="M7" s="115" t="s">
        <v>99</v>
      </c>
      <c r="N7" s="116" t="s">
        <v>100</v>
      </c>
      <c r="O7" s="117" t="s">
        <v>101</v>
      </c>
      <c r="P7" s="465"/>
      <c r="Q7" s="115" t="s">
        <v>99</v>
      </c>
      <c r="R7" s="116" t="s">
        <v>100</v>
      </c>
      <c r="S7" s="117" t="s">
        <v>101</v>
      </c>
      <c r="T7" s="465"/>
      <c r="U7" s="115" t="s">
        <v>11</v>
      </c>
      <c r="V7" s="116" t="s">
        <v>12</v>
      </c>
      <c r="W7" s="117" t="s">
        <v>13</v>
      </c>
      <c r="X7" s="108"/>
      <c r="Y7" s="108"/>
      <c r="Z7" s="108"/>
      <c r="AA7" s="108"/>
      <c r="AB7" s="108"/>
      <c r="AC7" s="108"/>
      <c r="AD7" s="108"/>
      <c r="AE7" s="108"/>
      <c r="AF7" s="108"/>
      <c r="AG7" s="108"/>
      <c r="AH7" s="108"/>
      <c r="AI7" s="108"/>
      <c r="AJ7" s="108"/>
      <c r="AK7" s="108"/>
      <c r="AL7" s="108"/>
      <c r="AM7" s="108"/>
      <c r="AN7" s="108"/>
    </row>
    <row r="8" spans="1:52" s="109" customFormat="1" ht="12.75" customHeight="1">
      <c r="A8" s="140"/>
      <c r="B8" s="111" t="s">
        <v>143</v>
      </c>
      <c r="C8" s="141"/>
      <c r="D8" s="128">
        <v>177</v>
      </c>
      <c r="E8" s="129">
        <v>424</v>
      </c>
      <c r="F8" s="130">
        <v>217</v>
      </c>
      <c r="G8" s="131">
        <v>207</v>
      </c>
      <c r="H8" s="128">
        <v>177</v>
      </c>
      <c r="I8" s="129">
        <v>433</v>
      </c>
      <c r="J8" s="130">
        <v>218</v>
      </c>
      <c r="K8" s="131">
        <v>215</v>
      </c>
      <c r="L8" s="128">
        <v>182</v>
      </c>
      <c r="M8" s="129">
        <v>428</v>
      </c>
      <c r="N8" s="130">
        <v>216</v>
      </c>
      <c r="O8" s="131">
        <v>212</v>
      </c>
      <c r="P8" s="128">
        <v>179</v>
      </c>
      <c r="Q8" s="129">
        <f>SUM(R8:S8)</f>
        <v>420</v>
      </c>
      <c r="R8" s="130">
        <v>212</v>
      </c>
      <c r="S8" s="131">
        <v>208</v>
      </c>
      <c r="T8" s="128">
        <v>191</v>
      </c>
      <c r="U8" s="129">
        <f>SUM(V8:W8)</f>
        <v>427</v>
      </c>
      <c r="V8" s="130">
        <v>218</v>
      </c>
      <c r="W8" s="131">
        <v>209</v>
      </c>
      <c r="X8" s="108"/>
      <c r="Y8" s="108"/>
      <c r="Z8" s="108"/>
      <c r="AA8" s="108"/>
      <c r="AB8" s="108"/>
      <c r="AC8" s="108"/>
      <c r="AD8" s="108"/>
      <c r="AE8" s="108"/>
      <c r="AF8" s="108"/>
      <c r="AG8" s="108"/>
      <c r="AH8" s="108"/>
      <c r="AI8" s="108"/>
      <c r="AJ8" s="108"/>
      <c r="AK8" s="108"/>
      <c r="AL8" s="108"/>
      <c r="AM8" s="108"/>
      <c r="AN8" s="108"/>
    </row>
    <row r="9" spans="1:52" s="109" customFormat="1" ht="12.75" customHeight="1">
      <c r="A9" s="140"/>
      <c r="B9" s="111" t="s">
        <v>144</v>
      </c>
      <c r="C9" s="141"/>
      <c r="D9" s="128">
        <v>191</v>
      </c>
      <c r="E9" s="129">
        <v>518</v>
      </c>
      <c r="F9" s="130">
        <v>247</v>
      </c>
      <c r="G9" s="131">
        <v>271</v>
      </c>
      <c r="H9" s="128">
        <v>207</v>
      </c>
      <c r="I9" s="129">
        <v>561</v>
      </c>
      <c r="J9" s="130">
        <v>264</v>
      </c>
      <c r="K9" s="131">
        <v>297</v>
      </c>
      <c r="L9" s="128">
        <v>207</v>
      </c>
      <c r="M9" s="129">
        <v>558</v>
      </c>
      <c r="N9" s="130">
        <v>264</v>
      </c>
      <c r="O9" s="131">
        <v>294</v>
      </c>
      <c r="P9" s="128">
        <v>203</v>
      </c>
      <c r="Q9" s="129">
        <f t="shared" ref="Q9:Q31" si="0">SUM(R9:S9)</f>
        <v>552</v>
      </c>
      <c r="R9" s="130">
        <v>263</v>
      </c>
      <c r="S9" s="131">
        <v>289</v>
      </c>
      <c r="T9" s="128">
        <v>212</v>
      </c>
      <c r="U9" s="129">
        <f t="shared" ref="U9:U31" si="1">SUM(V9:W9)</f>
        <v>560</v>
      </c>
      <c r="V9" s="130">
        <v>273</v>
      </c>
      <c r="W9" s="131">
        <v>287</v>
      </c>
      <c r="X9" s="108"/>
      <c r="Y9" s="108"/>
      <c r="Z9" s="108"/>
      <c r="AA9" s="108"/>
      <c r="AB9" s="108"/>
      <c r="AC9" s="108"/>
      <c r="AD9" s="108"/>
      <c r="AE9" s="108"/>
      <c r="AF9" s="108"/>
      <c r="AG9" s="108"/>
      <c r="AH9" s="108"/>
      <c r="AI9" s="108"/>
      <c r="AJ9" s="108"/>
      <c r="AK9" s="108"/>
      <c r="AL9" s="108"/>
      <c r="AM9" s="108"/>
      <c r="AN9" s="108"/>
    </row>
    <row r="10" spans="1:52" s="109" customFormat="1" ht="12.75" customHeight="1">
      <c r="A10" s="140"/>
      <c r="B10" s="111" t="s">
        <v>145</v>
      </c>
      <c r="C10" s="141"/>
      <c r="D10" s="128">
        <v>43</v>
      </c>
      <c r="E10" s="129">
        <v>135</v>
      </c>
      <c r="F10" s="130">
        <v>70</v>
      </c>
      <c r="G10" s="131">
        <v>65</v>
      </c>
      <c r="H10" s="128">
        <v>42</v>
      </c>
      <c r="I10" s="129">
        <v>133</v>
      </c>
      <c r="J10" s="130">
        <v>69</v>
      </c>
      <c r="K10" s="131">
        <v>64</v>
      </c>
      <c r="L10" s="128">
        <v>43</v>
      </c>
      <c r="M10" s="129">
        <v>131</v>
      </c>
      <c r="N10" s="130">
        <v>68</v>
      </c>
      <c r="O10" s="131">
        <v>63</v>
      </c>
      <c r="P10" s="128">
        <v>42</v>
      </c>
      <c r="Q10" s="129">
        <f t="shared" si="0"/>
        <v>124</v>
      </c>
      <c r="R10" s="130">
        <v>63</v>
      </c>
      <c r="S10" s="131">
        <v>61</v>
      </c>
      <c r="T10" s="128">
        <v>44</v>
      </c>
      <c r="U10" s="129">
        <f t="shared" si="1"/>
        <v>123</v>
      </c>
      <c r="V10" s="130">
        <v>61</v>
      </c>
      <c r="W10" s="131">
        <v>62</v>
      </c>
      <c r="X10" s="108"/>
      <c r="Y10" s="108"/>
      <c r="Z10" s="108"/>
      <c r="AA10" s="108"/>
      <c r="AB10" s="108"/>
      <c r="AC10" s="108"/>
      <c r="AD10" s="108"/>
      <c r="AE10" s="108"/>
      <c r="AF10" s="108"/>
      <c r="AG10" s="108"/>
      <c r="AH10" s="108"/>
      <c r="AI10" s="108"/>
      <c r="AJ10" s="108"/>
      <c r="AK10" s="108"/>
      <c r="AL10" s="108"/>
      <c r="AM10" s="108"/>
      <c r="AN10" s="108"/>
    </row>
    <row r="11" spans="1:52" s="109" customFormat="1" ht="12.75" customHeight="1">
      <c r="A11" s="140"/>
      <c r="B11" s="111" t="s">
        <v>146</v>
      </c>
      <c r="C11" s="141"/>
      <c r="D11" s="128">
        <v>42</v>
      </c>
      <c r="E11" s="129">
        <v>93</v>
      </c>
      <c r="F11" s="130">
        <v>42</v>
      </c>
      <c r="G11" s="131">
        <v>51</v>
      </c>
      <c r="H11" s="128">
        <v>25</v>
      </c>
      <c r="I11" s="129">
        <v>69</v>
      </c>
      <c r="J11" s="130">
        <v>30</v>
      </c>
      <c r="K11" s="131">
        <v>39</v>
      </c>
      <c r="L11" s="128">
        <v>25</v>
      </c>
      <c r="M11" s="129">
        <v>67</v>
      </c>
      <c r="N11" s="130">
        <v>30</v>
      </c>
      <c r="O11" s="131">
        <v>37</v>
      </c>
      <c r="P11" s="128">
        <v>25</v>
      </c>
      <c r="Q11" s="129">
        <f t="shared" si="0"/>
        <v>69</v>
      </c>
      <c r="R11" s="130">
        <v>32</v>
      </c>
      <c r="S11" s="131">
        <v>37</v>
      </c>
      <c r="T11" s="128">
        <v>26</v>
      </c>
      <c r="U11" s="129">
        <f t="shared" si="1"/>
        <v>69</v>
      </c>
      <c r="V11" s="130">
        <v>33</v>
      </c>
      <c r="W11" s="131">
        <v>36</v>
      </c>
      <c r="X11" s="108"/>
      <c r="Y11" s="108"/>
      <c r="Z11" s="108"/>
      <c r="AA11" s="108"/>
      <c r="AB11" s="108"/>
      <c r="AC11" s="108"/>
      <c r="AD11" s="108"/>
      <c r="AE11" s="108"/>
      <c r="AF11" s="108"/>
      <c r="AG11" s="108"/>
      <c r="AH11" s="108"/>
      <c r="AI11" s="108"/>
      <c r="AJ11" s="108"/>
      <c r="AK11" s="108"/>
      <c r="AL11" s="108"/>
      <c r="AM11" s="108"/>
      <c r="AN11" s="108"/>
    </row>
    <row r="12" spans="1:52" s="109" customFormat="1" ht="12.75" customHeight="1">
      <c r="A12" s="140"/>
      <c r="B12" s="111" t="s">
        <v>147</v>
      </c>
      <c r="C12" s="141"/>
      <c r="D12" s="128">
        <v>54</v>
      </c>
      <c r="E12" s="129">
        <v>55</v>
      </c>
      <c r="F12" s="130">
        <v>29</v>
      </c>
      <c r="G12" s="131">
        <v>26</v>
      </c>
      <c r="H12" s="128">
        <v>53</v>
      </c>
      <c r="I12" s="129">
        <v>54</v>
      </c>
      <c r="J12" s="130">
        <v>30</v>
      </c>
      <c r="K12" s="131">
        <v>24</v>
      </c>
      <c r="L12" s="128">
        <v>56</v>
      </c>
      <c r="M12" s="129">
        <v>58</v>
      </c>
      <c r="N12" s="130">
        <v>30</v>
      </c>
      <c r="O12" s="131">
        <v>28</v>
      </c>
      <c r="P12" s="128">
        <v>54</v>
      </c>
      <c r="Q12" s="129">
        <f t="shared" si="0"/>
        <v>56</v>
      </c>
      <c r="R12" s="130">
        <v>29</v>
      </c>
      <c r="S12" s="131">
        <v>27</v>
      </c>
      <c r="T12" s="128">
        <v>55</v>
      </c>
      <c r="U12" s="129">
        <f t="shared" si="1"/>
        <v>57</v>
      </c>
      <c r="V12" s="130">
        <v>32</v>
      </c>
      <c r="W12" s="131">
        <v>25</v>
      </c>
      <c r="X12" s="108"/>
      <c r="Y12" s="108"/>
      <c r="Z12" s="108"/>
      <c r="AA12" s="108"/>
      <c r="AB12" s="108"/>
      <c r="AC12" s="108"/>
      <c r="AD12" s="108"/>
      <c r="AE12" s="108"/>
      <c r="AF12" s="108"/>
      <c r="AG12" s="108"/>
      <c r="AH12" s="108"/>
      <c r="AI12" s="108"/>
      <c r="AJ12" s="108"/>
      <c r="AK12" s="108"/>
      <c r="AL12" s="108"/>
      <c r="AM12" s="108"/>
      <c r="AN12" s="108"/>
    </row>
    <row r="13" spans="1:52" s="109" customFormat="1" ht="12.75" customHeight="1">
      <c r="A13" s="140"/>
      <c r="B13" s="111" t="s">
        <v>148</v>
      </c>
      <c r="C13" s="141"/>
      <c r="D13" s="128">
        <v>59</v>
      </c>
      <c r="E13" s="129">
        <v>164</v>
      </c>
      <c r="F13" s="130">
        <v>84</v>
      </c>
      <c r="G13" s="131">
        <v>80</v>
      </c>
      <c r="H13" s="128">
        <v>59</v>
      </c>
      <c r="I13" s="129">
        <v>166</v>
      </c>
      <c r="J13" s="130">
        <v>84</v>
      </c>
      <c r="K13" s="131">
        <v>82</v>
      </c>
      <c r="L13" s="128">
        <v>59</v>
      </c>
      <c r="M13" s="129">
        <v>167</v>
      </c>
      <c r="N13" s="130">
        <v>85</v>
      </c>
      <c r="O13" s="131">
        <v>82</v>
      </c>
      <c r="P13" s="128">
        <v>64</v>
      </c>
      <c r="Q13" s="129">
        <f t="shared" si="0"/>
        <v>177</v>
      </c>
      <c r="R13" s="130">
        <v>89</v>
      </c>
      <c r="S13" s="131">
        <v>88</v>
      </c>
      <c r="T13" s="128">
        <v>63</v>
      </c>
      <c r="U13" s="129">
        <f t="shared" si="1"/>
        <v>167</v>
      </c>
      <c r="V13" s="130">
        <v>84</v>
      </c>
      <c r="W13" s="131">
        <v>83</v>
      </c>
      <c r="X13" s="108"/>
      <c r="Y13" s="108"/>
      <c r="Z13" s="108"/>
      <c r="AA13" s="108"/>
      <c r="AB13" s="108"/>
      <c r="AC13" s="108"/>
      <c r="AD13" s="108"/>
      <c r="AE13" s="108"/>
      <c r="AF13" s="108"/>
      <c r="AG13" s="108"/>
      <c r="AH13" s="108"/>
      <c r="AI13" s="108"/>
      <c r="AJ13" s="108"/>
      <c r="AK13" s="108"/>
      <c r="AL13" s="108"/>
      <c r="AM13" s="108"/>
      <c r="AN13" s="108"/>
    </row>
    <row r="14" spans="1:52" s="109" customFormat="1" ht="12.75" customHeight="1">
      <c r="A14" s="140"/>
      <c r="B14" s="111" t="s">
        <v>149</v>
      </c>
      <c r="C14" s="141"/>
      <c r="D14" s="128">
        <v>90</v>
      </c>
      <c r="E14" s="129">
        <v>94</v>
      </c>
      <c r="F14" s="130">
        <v>34</v>
      </c>
      <c r="G14" s="131">
        <v>60</v>
      </c>
      <c r="H14" s="128">
        <v>82</v>
      </c>
      <c r="I14" s="129">
        <v>84</v>
      </c>
      <c r="J14" s="130">
        <v>30</v>
      </c>
      <c r="K14" s="131">
        <v>54</v>
      </c>
      <c r="L14" s="128">
        <v>76</v>
      </c>
      <c r="M14" s="129">
        <v>77</v>
      </c>
      <c r="N14" s="130">
        <v>30</v>
      </c>
      <c r="O14" s="131">
        <v>47</v>
      </c>
      <c r="P14" s="128">
        <v>70</v>
      </c>
      <c r="Q14" s="129">
        <f t="shared" si="0"/>
        <v>71</v>
      </c>
      <c r="R14" s="130">
        <v>24</v>
      </c>
      <c r="S14" s="131">
        <v>47</v>
      </c>
      <c r="T14" s="128">
        <v>66</v>
      </c>
      <c r="U14" s="129">
        <f t="shared" si="1"/>
        <v>67</v>
      </c>
      <c r="V14" s="130">
        <v>20</v>
      </c>
      <c r="W14" s="131">
        <v>47</v>
      </c>
      <c r="X14" s="108"/>
      <c r="Y14" s="108"/>
      <c r="Z14" s="108"/>
      <c r="AA14" s="108"/>
      <c r="AB14" s="108"/>
      <c r="AC14" s="108"/>
      <c r="AD14" s="108"/>
      <c r="AE14" s="108"/>
      <c r="AF14" s="108"/>
      <c r="AG14" s="108"/>
      <c r="AH14" s="108"/>
      <c r="AI14" s="108"/>
      <c r="AJ14" s="108"/>
      <c r="AK14" s="108"/>
      <c r="AL14" s="108"/>
      <c r="AM14" s="108"/>
      <c r="AN14" s="108"/>
    </row>
    <row r="15" spans="1:52" s="109" customFormat="1" ht="12.75" customHeight="1">
      <c r="A15" s="140"/>
      <c r="B15" s="111" t="s">
        <v>150</v>
      </c>
      <c r="C15" s="141"/>
      <c r="D15" s="128">
        <v>27</v>
      </c>
      <c r="E15" s="129">
        <v>90</v>
      </c>
      <c r="F15" s="130">
        <v>41</v>
      </c>
      <c r="G15" s="131">
        <v>49</v>
      </c>
      <c r="H15" s="128">
        <v>27</v>
      </c>
      <c r="I15" s="129">
        <v>90</v>
      </c>
      <c r="J15" s="130">
        <v>41</v>
      </c>
      <c r="K15" s="131">
        <v>49</v>
      </c>
      <c r="L15" s="128">
        <v>27</v>
      </c>
      <c r="M15" s="129">
        <v>90</v>
      </c>
      <c r="N15" s="130">
        <v>40</v>
      </c>
      <c r="O15" s="131">
        <v>50</v>
      </c>
      <c r="P15" s="128">
        <v>28</v>
      </c>
      <c r="Q15" s="129">
        <f t="shared" si="0"/>
        <v>93</v>
      </c>
      <c r="R15" s="130">
        <v>42</v>
      </c>
      <c r="S15" s="131">
        <v>51</v>
      </c>
      <c r="T15" s="128">
        <v>28</v>
      </c>
      <c r="U15" s="129">
        <f t="shared" si="1"/>
        <v>90</v>
      </c>
      <c r="V15" s="130">
        <v>41</v>
      </c>
      <c r="W15" s="131">
        <v>49</v>
      </c>
      <c r="X15" s="108"/>
      <c r="Y15" s="108"/>
      <c r="Z15" s="108"/>
      <c r="AA15" s="108"/>
      <c r="AB15" s="108"/>
      <c r="AC15" s="108"/>
      <c r="AD15" s="108"/>
      <c r="AE15" s="108"/>
      <c r="AF15" s="108"/>
      <c r="AG15" s="108"/>
      <c r="AH15" s="108"/>
      <c r="AI15" s="108"/>
      <c r="AJ15" s="108"/>
      <c r="AK15" s="108"/>
      <c r="AL15" s="108"/>
      <c r="AM15" s="108"/>
      <c r="AN15" s="108"/>
    </row>
    <row r="16" spans="1:52" s="109" customFormat="1" ht="12.75" customHeight="1">
      <c r="A16" s="140"/>
      <c r="B16" s="111" t="s">
        <v>151</v>
      </c>
      <c r="C16" s="141"/>
      <c r="D16" s="128">
        <v>37</v>
      </c>
      <c r="E16" s="129">
        <v>128</v>
      </c>
      <c r="F16" s="130">
        <v>63</v>
      </c>
      <c r="G16" s="131">
        <v>65</v>
      </c>
      <c r="H16" s="128">
        <v>37</v>
      </c>
      <c r="I16" s="129">
        <v>122</v>
      </c>
      <c r="J16" s="130">
        <v>60</v>
      </c>
      <c r="K16" s="131">
        <v>62</v>
      </c>
      <c r="L16" s="128">
        <v>38</v>
      </c>
      <c r="M16" s="129">
        <v>121</v>
      </c>
      <c r="N16" s="130">
        <v>62</v>
      </c>
      <c r="O16" s="131">
        <v>59</v>
      </c>
      <c r="P16" s="128">
        <v>38</v>
      </c>
      <c r="Q16" s="129">
        <f t="shared" si="0"/>
        <v>122</v>
      </c>
      <c r="R16" s="130">
        <v>62</v>
      </c>
      <c r="S16" s="131">
        <v>60</v>
      </c>
      <c r="T16" s="128">
        <v>37</v>
      </c>
      <c r="U16" s="129">
        <f t="shared" si="1"/>
        <v>120</v>
      </c>
      <c r="V16" s="130">
        <v>60</v>
      </c>
      <c r="W16" s="131">
        <v>60</v>
      </c>
      <c r="X16" s="108"/>
      <c r="Y16" s="108"/>
      <c r="Z16" s="108"/>
      <c r="AA16" s="108"/>
      <c r="AB16" s="108"/>
      <c r="AC16" s="108"/>
      <c r="AD16" s="108"/>
      <c r="AE16" s="108"/>
      <c r="AF16" s="108"/>
      <c r="AG16" s="108"/>
      <c r="AH16" s="108"/>
      <c r="AI16" s="108"/>
      <c r="AJ16" s="108"/>
      <c r="AK16" s="108"/>
      <c r="AL16" s="108"/>
      <c r="AM16" s="108"/>
      <c r="AN16" s="108"/>
    </row>
    <row r="17" spans="1:40" s="109" customFormat="1" ht="12.75" customHeight="1">
      <c r="A17" s="140"/>
      <c r="B17" s="111" t="s">
        <v>152</v>
      </c>
      <c r="C17" s="141"/>
      <c r="D17" s="128">
        <v>247</v>
      </c>
      <c r="E17" s="129">
        <v>649</v>
      </c>
      <c r="F17" s="130">
        <v>327</v>
      </c>
      <c r="G17" s="131">
        <v>322</v>
      </c>
      <c r="H17" s="128">
        <v>245</v>
      </c>
      <c r="I17" s="129">
        <v>645</v>
      </c>
      <c r="J17" s="130">
        <v>334</v>
      </c>
      <c r="K17" s="131">
        <v>311</v>
      </c>
      <c r="L17" s="128">
        <v>258</v>
      </c>
      <c r="M17" s="129">
        <v>676</v>
      </c>
      <c r="N17" s="130">
        <v>355</v>
      </c>
      <c r="O17" s="131">
        <v>321</v>
      </c>
      <c r="P17" s="128">
        <v>259</v>
      </c>
      <c r="Q17" s="129">
        <f t="shared" si="0"/>
        <v>680</v>
      </c>
      <c r="R17" s="130">
        <v>356</v>
      </c>
      <c r="S17" s="131">
        <v>324</v>
      </c>
      <c r="T17" s="128">
        <v>270</v>
      </c>
      <c r="U17" s="129">
        <f t="shared" si="1"/>
        <v>691</v>
      </c>
      <c r="V17" s="130">
        <v>363</v>
      </c>
      <c r="W17" s="131">
        <v>328</v>
      </c>
      <c r="X17" s="108"/>
      <c r="Y17" s="108"/>
      <c r="Z17" s="108"/>
      <c r="AA17" s="108"/>
      <c r="AB17" s="108"/>
      <c r="AC17" s="108"/>
      <c r="AD17" s="108"/>
      <c r="AE17" s="108"/>
      <c r="AF17" s="108"/>
      <c r="AG17" s="108"/>
      <c r="AH17" s="108"/>
      <c r="AI17" s="108"/>
      <c r="AJ17" s="108"/>
      <c r="AK17" s="108"/>
      <c r="AL17" s="108"/>
      <c r="AM17" s="108"/>
      <c r="AN17" s="108"/>
    </row>
    <row r="18" spans="1:40" s="109" customFormat="1" ht="12.75" customHeight="1">
      <c r="A18" s="140"/>
      <c r="B18" s="111" t="s">
        <v>153</v>
      </c>
      <c r="C18" s="141"/>
      <c r="D18" s="150">
        <v>1</v>
      </c>
      <c r="E18" s="151">
        <v>1</v>
      </c>
      <c r="F18" s="152">
        <v>1</v>
      </c>
      <c r="G18" s="153" t="s">
        <v>154</v>
      </c>
      <c r="H18" s="150">
        <v>1</v>
      </c>
      <c r="I18" s="129">
        <v>1</v>
      </c>
      <c r="J18" s="152">
        <v>1</v>
      </c>
      <c r="K18" s="153" t="s">
        <v>154</v>
      </c>
      <c r="L18" s="150">
        <v>1</v>
      </c>
      <c r="M18" s="129">
        <v>1</v>
      </c>
      <c r="N18" s="152">
        <v>1</v>
      </c>
      <c r="O18" s="153" t="s">
        <v>154</v>
      </c>
      <c r="P18" s="150">
        <v>1</v>
      </c>
      <c r="Q18" s="129">
        <f t="shared" si="0"/>
        <v>1</v>
      </c>
      <c r="R18" s="152">
        <v>1</v>
      </c>
      <c r="S18" s="153" t="s">
        <v>154</v>
      </c>
      <c r="T18" s="150">
        <v>1</v>
      </c>
      <c r="U18" s="129">
        <f t="shared" si="1"/>
        <v>1</v>
      </c>
      <c r="V18" s="152">
        <v>1</v>
      </c>
      <c r="W18" s="153" t="s">
        <v>154</v>
      </c>
      <c r="X18" s="108"/>
      <c r="Y18" s="108"/>
      <c r="Z18" s="108"/>
      <c r="AA18" s="108"/>
      <c r="AB18" s="108"/>
      <c r="AC18" s="108"/>
      <c r="AD18" s="108"/>
      <c r="AE18" s="108"/>
      <c r="AF18" s="108"/>
      <c r="AG18" s="108"/>
      <c r="AH18" s="108"/>
      <c r="AI18" s="108"/>
      <c r="AJ18" s="108"/>
      <c r="AK18" s="108"/>
      <c r="AL18" s="108"/>
      <c r="AM18" s="108"/>
      <c r="AN18" s="108"/>
    </row>
    <row r="19" spans="1:40" s="109" customFormat="1" ht="12.75" customHeight="1">
      <c r="A19" s="140"/>
      <c r="B19" s="111" t="s">
        <v>155</v>
      </c>
      <c r="C19" s="141"/>
      <c r="D19" s="150">
        <v>270</v>
      </c>
      <c r="E19" s="129">
        <v>630</v>
      </c>
      <c r="F19" s="152">
        <v>312</v>
      </c>
      <c r="G19" s="153">
        <v>318</v>
      </c>
      <c r="H19" s="150">
        <v>272</v>
      </c>
      <c r="I19" s="129">
        <v>633</v>
      </c>
      <c r="J19" s="152">
        <v>314</v>
      </c>
      <c r="K19" s="153">
        <v>319</v>
      </c>
      <c r="L19" s="150">
        <v>279</v>
      </c>
      <c r="M19" s="129">
        <v>635</v>
      </c>
      <c r="N19" s="152">
        <v>321</v>
      </c>
      <c r="O19" s="153">
        <v>314</v>
      </c>
      <c r="P19" s="150">
        <v>282</v>
      </c>
      <c r="Q19" s="129">
        <f t="shared" si="0"/>
        <v>638</v>
      </c>
      <c r="R19" s="152">
        <v>314</v>
      </c>
      <c r="S19" s="153">
        <v>324</v>
      </c>
      <c r="T19" s="150">
        <v>286</v>
      </c>
      <c r="U19" s="129">
        <f t="shared" si="1"/>
        <v>635</v>
      </c>
      <c r="V19" s="152">
        <v>319</v>
      </c>
      <c r="W19" s="153">
        <v>316</v>
      </c>
      <c r="X19" s="108"/>
      <c r="Y19" s="108"/>
      <c r="Z19" s="108"/>
      <c r="AA19" s="108"/>
      <c r="AB19" s="108"/>
      <c r="AC19" s="108"/>
      <c r="AD19" s="108"/>
      <c r="AE19" s="108"/>
      <c r="AF19" s="108"/>
      <c r="AG19" s="108"/>
      <c r="AH19" s="108"/>
      <c r="AI19" s="108"/>
      <c r="AJ19" s="108"/>
      <c r="AK19" s="108"/>
      <c r="AL19" s="108"/>
      <c r="AM19" s="108"/>
      <c r="AN19" s="108"/>
    </row>
    <row r="20" spans="1:40" s="109" customFormat="1" ht="12.75" customHeight="1">
      <c r="A20" s="140"/>
      <c r="B20" s="111" t="s">
        <v>156</v>
      </c>
      <c r="C20" s="141"/>
      <c r="D20" s="128">
        <v>105</v>
      </c>
      <c r="E20" s="129">
        <v>245</v>
      </c>
      <c r="F20" s="130">
        <v>124</v>
      </c>
      <c r="G20" s="131">
        <v>121</v>
      </c>
      <c r="H20" s="128">
        <v>107</v>
      </c>
      <c r="I20" s="129">
        <v>244</v>
      </c>
      <c r="J20" s="130">
        <v>125</v>
      </c>
      <c r="K20" s="131">
        <v>119</v>
      </c>
      <c r="L20" s="128">
        <v>109</v>
      </c>
      <c r="M20" s="129">
        <v>240</v>
      </c>
      <c r="N20" s="130">
        <v>117</v>
      </c>
      <c r="O20" s="131">
        <v>123</v>
      </c>
      <c r="P20" s="128">
        <v>114</v>
      </c>
      <c r="Q20" s="129">
        <f t="shared" si="0"/>
        <v>247</v>
      </c>
      <c r="R20" s="130">
        <v>125</v>
      </c>
      <c r="S20" s="131">
        <v>122</v>
      </c>
      <c r="T20" s="128">
        <v>116</v>
      </c>
      <c r="U20" s="129">
        <f t="shared" si="1"/>
        <v>245</v>
      </c>
      <c r="V20" s="130">
        <v>124</v>
      </c>
      <c r="W20" s="131">
        <v>121</v>
      </c>
      <c r="X20" s="108"/>
      <c r="Y20" s="108"/>
      <c r="Z20" s="108"/>
      <c r="AA20" s="108"/>
      <c r="AB20" s="108"/>
      <c r="AC20" s="108"/>
      <c r="AD20" s="108"/>
      <c r="AE20" s="108"/>
      <c r="AF20" s="108"/>
      <c r="AG20" s="108"/>
      <c r="AH20" s="108"/>
      <c r="AI20" s="108"/>
      <c r="AJ20" s="108"/>
      <c r="AK20" s="108"/>
      <c r="AL20" s="108"/>
      <c r="AM20" s="108"/>
      <c r="AN20" s="108"/>
    </row>
    <row r="21" spans="1:40" s="109" customFormat="1" ht="12.75" customHeight="1">
      <c r="A21" s="140"/>
      <c r="B21" s="111" t="s">
        <v>157</v>
      </c>
      <c r="C21" s="141"/>
      <c r="D21" s="128">
        <v>337</v>
      </c>
      <c r="E21" s="129">
        <v>832</v>
      </c>
      <c r="F21" s="130">
        <v>404</v>
      </c>
      <c r="G21" s="131">
        <v>428</v>
      </c>
      <c r="H21" s="128">
        <v>340</v>
      </c>
      <c r="I21" s="129">
        <v>821</v>
      </c>
      <c r="J21" s="130">
        <v>401</v>
      </c>
      <c r="K21" s="131">
        <v>420</v>
      </c>
      <c r="L21" s="128">
        <v>332</v>
      </c>
      <c r="M21" s="129">
        <v>797</v>
      </c>
      <c r="N21" s="130">
        <v>389</v>
      </c>
      <c r="O21" s="131">
        <v>408</v>
      </c>
      <c r="P21" s="128">
        <v>339</v>
      </c>
      <c r="Q21" s="129">
        <f t="shared" si="0"/>
        <v>794</v>
      </c>
      <c r="R21" s="130">
        <v>384</v>
      </c>
      <c r="S21" s="131">
        <v>410</v>
      </c>
      <c r="T21" s="128">
        <v>341</v>
      </c>
      <c r="U21" s="129">
        <f t="shared" si="1"/>
        <v>795</v>
      </c>
      <c r="V21" s="130">
        <v>381</v>
      </c>
      <c r="W21" s="131">
        <v>414</v>
      </c>
      <c r="X21" s="108"/>
      <c r="Y21" s="108"/>
      <c r="Z21" s="108"/>
      <c r="AA21" s="108"/>
      <c r="AB21" s="108"/>
      <c r="AC21" s="108"/>
      <c r="AD21" s="108"/>
      <c r="AE21" s="108"/>
      <c r="AF21" s="108"/>
      <c r="AG21" s="108"/>
      <c r="AH21" s="108"/>
      <c r="AI21" s="108"/>
      <c r="AJ21" s="108"/>
      <c r="AK21" s="108"/>
      <c r="AL21" s="108"/>
      <c r="AM21" s="108"/>
      <c r="AN21" s="108"/>
    </row>
    <row r="22" spans="1:40" s="109" customFormat="1" ht="12.75" customHeight="1">
      <c r="A22" s="140"/>
      <c r="B22" s="111" t="s">
        <v>158</v>
      </c>
      <c r="C22" s="141"/>
      <c r="D22" s="128">
        <v>158</v>
      </c>
      <c r="E22" s="129">
        <v>446</v>
      </c>
      <c r="F22" s="130">
        <v>200</v>
      </c>
      <c r="G22" s="131">
        <v>246</v>
      </c>
      <c r="H22" s="128">
        <v>154</v>
      </c>
      <c r="I22" s="129">
        <v>439</v>
      </c>
      <c r="J22" s="130">
        <v>200</v>
      </c>
      <c r="K22" s="131">
        <v>239</v>
      </c>
      <c r="L22" s="128">
        <v>147</v>
      </c>
      <c r="M22" s="129">
        <v>427</v>
      </c>
      <c r="N22" s="130">
        <v>189</v>
      </c>
      <c r="O22" s="131">
        <v>238</v>
      </c>
      <c r="P22" s="128">
        <v>143</v>
      </c>
      <c r="Q22" s="129">
        <f t="shared" si="0"/>
        <v>408</v>
      </c>
      <c r="R22" s="130">
        <v>179</v>
      </c>
      <c r="S22" s="131">
        <v>229</v>
      </c>
      <c r="T22" s="128">
        <v>141</v>
      </c>
      <c r="U22" s="129">
        <f t="shared" si="1"/>
        <v>398</v>
      </c>
      <c r="V22" s="130">
        <v>177</v>
      </c>
      <c r="W22" s="131">
        <v>221</v>
      </c>
      <c r="X22" s="108"/>
      <c r="Y22" s="108"/>
      <c r="Z22" s="108"/>
      <c r="AA22" s="108"/>
      <c r="AB22" s="108"/>
      <c r="AC22" s="108"/>
      <c r="AD22" s="108"/>
      <c r="AE22" s="108"/>
      <c r="AF22" s="108"/>
      <c r="AG22" s="108"/>
      <c r="AH22" s="108"/>
      <c r="AI22" s="108"/>
      <c r="AJ22" s="108"/>
      <c r="AK22" s="108"/>
      <c r="AL22" s="108"/>
      <c r="AM22" s="108"/>
      <c r="AN22" s="108"/>
    </row>
    <row r="23" spans="1:40" s="109" customFormat="1" ht="12.75" customHeight="1">
      <c r="A23" s="140"/>
      <c r="B23" s="111" t="s">
        <v>159</v>
      </c>
      <c r="C23" s="141"/>
      <c r="D23" s="128">
        <v>36</v>
      </c>
      <c r="E23" s="129">
        <v>111</v>
      </c>
      <c r="F23" s="130">
        <v>61</v>
      </c>
      <c r="G23" s="131">
        <v>50</v>
      </c>
      <c r="H23" s="128">
        <v>34</v>
      </c>
      <c r="I23" s="129">
        <v>101</v>
      </c>
      <c r="J23" s="130">
        <v>54</v>
      </c>
      <c r="K23" s="131">
        <v>47</v>
      </c>
      <c r="L23" s="128">
        <v>34</v>
      </c>
      <c r="M23" s="129">
        <v>99</v>
      </c>
      <c r="N23" s="130">
        <v>54</v>
      </c>
      <c r="O23" s="131">
        <v>45</v>
      </c>
      <c r="P23" s="128">
        <v>33</v>
      </c>
      <c r="Q23" s="129">
        <f t="shared" si="0"/>
        <v>96</v>
      </c>
      <c r="R23" s="130">
        <v>52</v>
      </c>
      <c r="S23" s="131">
        <v>44</v>
      </c>
      <c r="T23" s="128">
        <v>34</v>
      </c>
      <c r="U23" s="129">
        <f t="shared" si="1"/>
        <v>96</v>
      </c>
      <c r="V23" s="130">
        <v>52</v>
      </c>
      <c r="W23" s="131">
        <v>44</v>
      </c>
      <c r="X23" s="108"/>
      <c r="Y23" s="108"/>
      <c r="Z23" s="108"/>
      <c r="AA23" s="108"/>
      <c r="AB23" s="108"/>
      <c r="AC23" s="108"/>
      <c r="AD23" s="108"/>
      <c r="AE23" s="108"/>
      <c r="AF23" s="108"/>
      <c r="AG23" s="108"/>
      <c r="AH23" s="108"/>
      <c r="AI23" s="108"/>
      <c r="AJ23" s="108"/>
      <c r="AK23" s="108"/>
      <c r="AL23" s="108"/>
      <c r="AM23" s="108"/>
      <c r="AN23" s="108"/>
    </row>
    <row r="24" spans="1:40" s="109" customFormat="1" ht="12.75" customHeight="1">
      <c r="A24" s="140"/>
      <c r="B24" s="111" t="s">
        <v>160</v>
      </c>
      <c r="C24" s="141"/>
      <c r="D24" s="128">
        <v>195</v>
      </c>
      <c r="E24" s="129">
        <v>584</v>
      </c>
      <c r="F24" s="130">
        <v>291</v>
      </c>
      <c r="G24" s="131">
        <v>293</v>
      </c>
      <c r="H24" s="128">
        <v>196</v>
      </c>
      <c r="I24" s="129">
        <v>591</v>
      </c>
      <c r="J24" s="130">
        <v>298</v>
      </c>
      <c r="K24" s="131">
        <v>293</v>
      </c>
      <c r="L24" s="128">
        <v>197</v>
      </c>
      <c r="M24" s="129">
        <v>598</v>
      </c>
      <c r="N24" s="130">
        <v>303</v>
      </c>
      <c r="O24" s="131">
        <v>295</v>
      </c>
      <c r="P24" s="128">
        <v>199</v>
      </c>
      <c r="Q24" s="129">
        <f t="shared" si="0"/>
        <v>597</v>
      </c>
      <c r="R24" s="130">
        <v>304</v>
      </c>
      <c r="S24" s="131">
        <v>293</v>
      </c>
      <c r="T24" s="128">
        <v>203</v>
      </c>
      <c r="U24" s="129">
        <f t="shared" si="1"/>
        <v>599</v>
      </c>
      <c r="V24" s="130">
        <v>303</v>
      </c>
      <c r="W24" s="131">
        <v>296</v>
      </c>
      <c r="X24" s="108"/>
      <c r="Y24" s="108"/>
      <c r="Z24" s="108"/>
      <c r="AA24" s="108"/>
      <c r="AB24" s="108"/>
      <c r="AC24" s="108"/>
      <c r="AD24" s="108"/>
      <c r="AE24" s="108"/>
      <c r="AF24" s="108"/>
      <c r="AG24" s="108"/>
      <c r="AH24" s="108"/>
      <c r="AI24" s="108"/>
      <c r="AJ24" s="108"/>
      <c r="AK24" s="108"/>
      <c r="AL24" s="108"/>
      <c r="AM24" s="108"/>
      <c r="AN24" s="108"/>
    </row>
    <row r="25" spans="1:40" s="109" customFormat="1" ht="12.75" customHeight="1">
      <c r="A25" s="140"/>
      <c r="B25" s="111" t="s">
        <v>161</v>
      </c>
      <c r="C25" s="141"/>
      <c r="D25" s="150" t="s">
        <v>154</v>
      </c>
      <c r="E25" s="151" t="s">
        <v>154</v>
      </c>
      <c r="F25" s="152" t="s">
        <v>154</v>
      </c>
      <c r="G25" s="153" t="s">
        <v>154</v>
      </c>
      <c r="H25" s="150" t="s">
        <v>154</v>
      </c>
      <c r="I25" s="151" t="s">
        <v>154</v>
      </c>
      <c r="J25" s="152" t="s">
        <v>154</v>
      </c>
      <c r="K25" s="153" t="s">
        <v>154</v>
      </c>
      <c r="L25" s="150" t="s">
        <v>154</v>
      </c>
      <c r="M25" s="151" t="s">
        <v>154</v>
      </c>
      <c r="N25" s="152" t="s">
        <v>154</v>
      </c>
      <c r="O25" s="153" t="s">
        <v>154</v>
      </c>
      <c r="P25" s="150" t="s">
        <v>154</v>
      </c>
      <c r="Q25" s="151" t="s">
        <v>162</v>
      </c>
      <c r="R25" s="152" t="s">
        <v>154</v>
      </c>
      <c r="S25" s="153" t="s">
        <v>154</v>
      </c>
      <c r="T25" s="150" t="s">
        <v>154</v>
      </c>
      <c r="U25" s="151" t="s">
        <v>154</v>
      </c>
      <c r="V25" s="152" t="s">
        <v>154</v>
      </c>
      <c r="W25" s="153" t="s">
        <v>154</v>
      </c>
      <c r="X25" s="108"/>
      <c r="Y25" s="108"/>
      <c r="Z25" s="108"/>
      <c r="AA25" s="108"/>
      <c r="AB25" s="108"/>
      <c r="AC25" s="108"/>
      <c r="AD25" s="108"/>
      <c r="AE25" s="108"/>
      <c r="AF25" s="108"/>
      <c r="AG25" s="108"/>
      <c r="AH25" s="108"/>
      <c r="AI25" s="108"/>
      <c r="AJ25" s="108"/>
      <c r="AK25" s="108"/>
      <c r="AL25" s="108"/>
      <c r="AM25" s="108"/>
      <c r="AN25" s="108"/>
    </row>
    <row r="26" spans="1:40" s="109" customFormat="1" ht="12.75" customHeight="1">
      <c r="A26" s="140"/>
      <c r="B26" s="111" t="s">
        <v>163</v>
      </c>
      <c r="C26" s="141"/>
      <c r="D26" s="128">
        <v>34</v>
      </c>
      <c r="E26" s="151">
        <v>82</v>
      </c>
      <c r="F26" s="130">
        <v>39</v>
      </c>
      <c r="G26" s="131">
        <v>43</v>
      </c>
      <c r="H26" s="128">
        <v>35</v>
      </c>
      <c r="I26" s="129">
        <v>80</v>
      </c>
      <c r="J26" s="130">
        <v>40</v>
      </c>
      <c r="K26" s="131">
        <v>40</v>
      </c>
      <c r="L26" s="128">
        <v>37</v>
      </c>
      <c r="M26" s="129">
        <v>79</v>
      </c>
      <c r="N26" s="130">
        <v>42</v>
      </c>
      <c r="O26" s="131">
        <v>37</v>
      </c>
      <c r="P26" s="150">
        <v>41</v>
      </c>
      <c r="Q26" s="129">
        <f t="shared" si="0"/>
        <v>88</v>
      </c>
      <c r="R26" s="152">
        <v>48</v>
      </c>
      <c r="S26" s="153">
        <v>40</v>
      </c>
      <c r="T26" s="150">
        <v>39</v>
      </c>
      <c r="U26" s="129">
        <f t="shared" si="1"/>
        <v>89</v>
      </c>
      <c r="V26" s="152">
        <v>47</v>
      </c>
      <c r="W26" s="153">
        <v>42</v>
      </c>
      <c r="X26" s="108"/>
      <c r="Y26" s="108"/>
      <c r="Z26" s="108"/>
      <c r="AA26" s="108"/>
      <c r="AB26" s="108"/>
      <c r="AC26" s="108"/>
      <c r="AD26" s="108"/>
      <c r="AE26" s="108"/>
      <c r="AF26" s="108"/>
      <c r="AG26" s="108"/>
      <c r="AH26" s="108"/>
      <c r="AI26" s="108"/>
      <c r="AJ26" s="108"/>
      <c r="AK26" s="108"/>
      <c r="AL26" s="108"/>
      <c r="AM26" s="108"/>
      <c r="AN26" s="108"/>
    </row>
    <row r="27" spans="1:40" s="109" customFormat="1" ht="12.75" customHeight="1">
      <c r="A27" s="140"/>
      <c r="B27" s="111" t="s">
        <v>164</v>
      </c>
      <c r="C27" s="141"/>
      <c r="D27" s="150">
        <v>14</v>
      </c>
      <c r="E27" s="129">
        <v>45</v>
      </c>
      <c r="F27" s="152">
        <v>21</v>
      </c>
      <c r="G27" s="153">
        <v>24</v>
      </c>
      <c r="H27" s="150">
        <v>14</v>
      </c>
      <c r="I27" s="129">
        <v>46</v>
      </c>
      <c r="J27" s="152">
        <v>22</v>
      </c>
      <c r="K27" s="153">
        <v>24</v>
      </c>
      <c r="L27" s="150">
        <v>14</v>
      </c>
      <c r="M27" s="129">
        <v>45</v>
      </c>
      <c r="N27" s="152">
        <v>21</v>
      </c>
      <c r="O27" s="153">
        <v>24</v>
      </c>
      <c r="P27" s="128">
        <v>18</v>
      </c>
      <c r="Q27" s="129">
        <f t="shared" si="0"/>
        <v>60</v>
      </c>
      <c r="R27" s="130">
        <v>29</v>
      </c>
      <c r="S27" s="131">
        <v>31</v>
      </c>
      <c r="T27" s="128">
        <v>33</v>
      </c>
      <c r="U27" s="129">
        <f t="shared" si="1"/>
        <v>104</v>
      </c>
      <c r="V27" s="130">
        <v>53</v>
      </c>
      <c r="W27" s="131">
        <v>51</v>
      </c>
      <c r="X27" s="108"/>
      <c r="Y27" s="108"/>
      <c r="Z27" s="108"/>
      <c r="AA27" s="108"/>
      <c r="AB27" s="108"/>
      <c r="AC27" s="108"/>
      <c r="AD27" s="108"/>
      <c r="AE27" s="108"/>
      <c r="AF27" s="108"/>
      <c r="AG27" s="108"/>
      <c r="AH27" s="108"/>
      <c r="AI27" s="108"/>
      <c r="AJ27" s="108"/>
      <c r="AK27" s="108"/>
      <c r="AL27" s="108"/>
      <c r="AM27" s="108"/>
      <c r="AN27" s="108"/>
    </row>
    <row r="28" spans="1:40" s="109" customFormat="1" ht="12.75" customHeight="1">
      <c r="A28" s="140"/>
      <c r="B28" s="111" t="s">
        <v>165</v>
      </c>
      <c r="C28" s="141"/>
      <c r="D28" s="128">
        <v>183</v>
      </c>
      <c r="E28" s="129">
        <v>491</v>
      </c>
      <c r="F28" s="130">
        <v>240</v>
      </c>
      <c r="G28" s="131">
        <v>251</v>
      </c>
      <c r="H28" s="128">
        <v>185</v>
      </c>
      <c r="I28" s="129">
        <v>489</v>
      </c>
      <c r="J28" s="130">
        <v>239</v>
      </c>
      <c r="K28" s="131">
        <v>250</v>
      </c>
      <c r="L28" s="128">
        <v>184</v>
      </c>
      <c r="M28" s="129">
        <v>484</v>
      </c>
      <c r="N28" s="130">
        <v>236</v>
      </c>
      <c r="O28" s="131">
        <v>248</v>
      </c>
      <c r="P28" s="150">
        <v>186</v>
      </c>
      <c r="Q28" s="129">
        <f t="shared" si="0"/>
        <v>474</v>
      </c>
      <c r="R28" s="152">
        <v>231</v>
      </c>
      <c r="S28" s="153">
        <v>243</v>
      </c>
      <c r="T28" s="150">
        <v>181</v>
      </c>
      <c r="U28" s="129">
        <f t="shared" si="1"/>
        <v>459</v>
      </c>
      <c r="V28" s="152">
        <v>223</v>
      </c>
      <c r="W28" s="153">
        <v>236</v>
      </c>
      <c r="X28" s="108"/>
      <c r="Y28" s="108"/>
      <c r="Z28" s="108"/>
      <c r="AA28" s="108"/>
      <c r="AB28" s="108"/>
      <c r="AC28" s="108"/>
      <c r="AD28" s="108"/>
      <c r="AE28" s="108"/>
      <c r="AF28" s="108"/>
      <c r="AG28" s="108"/>
      <c r="AH28" s="108"/>
      <c r="AI28" s="108"/>
      <c r="AJ28" s="108"/>
      <c r="AK28" s="108"/>
      <c r="AL28" s="108"/>
      <c r="AM28" s="108"/>
      <c r="AN28" s="108"/>
    </row>
    <row r="29" spans="1:40" s="109" customFormat="1" ht="12.75" customHeight="1">
      <c r="A29" s="140"/>
      <c r="B29" s="111" t="s">
        <v>166</v>
      </c>
      <c r="C29" s="141"/>
      <c r="D29" s="128">
        <v>4</v>
      </c>
      <c r="E29" s="129">
        <v>21</v>
      </c>
      <c r="F29" s="130">
        <v>7</v>
      </c>
      <c r="G29" s="131">
        <v>14</v>
      </c>
      <c r="H29" s="128">
        <v>4</v>
      </c>
      <c r="I29" s="129">
        <v>19</v>
      </c>
      <c r="J29" s="130">
        <v>7</v>
      </c>
      <c r="K29" s="131">
        <v>12</v>
      </c>
      <c r="L29" s="128">
        <v>4</v>
      </c>
      <c r="M29" s="129">
        <v>18</v>
      </c>
      <c r="N29" s="130">
        <v>7</v>
      </c>
      <c r="O29" s="131">
        <v>11</v>
      </c>
      <c r="P29" s="128">
        <v>4</v>
      </c>
      <c r="Q29" s="129">
        <f t="shared" si="0"/>
        <v>18</v>
      </c>
      <c r="R29" s="130">
        <v>7</v>
      </c>
      <c r="S29" s="131">
        <v>11</v>
      </c>
      <c r="T29" s="128">
        <v>5</v>
      </c>
      <c r="U29" s="129">
        <f t="shared" si="1"/>
        <v>19</v>
      </c>
      <c r="V29" s="130">
        <v>8</v>
      </c>
      <c r="W29" s="131">
        <v>11</v>
      </c>
      <c r="X29" s="108"/>
      <c r="Y29" s="108"/>
      <c r="Z29" s="108"/>
      <c r="AA29" s="108"/>
      <c r="AB29" s="108"/>
      <c r="AC29" s="108"/>
      <c r="AD29" s="108"/>
      <c r="AE29" s="108"/>
      <c r="AF29" s="108"/>
      <c r="AG29" s="108"/>
      <c r="AH29" s="108"/>
      <c r="AI29" s="108"/>
      <c r="AJ29" s="108"/>
      <c r="AK29" s="108"/>
      <c r="AL29" s="108"/>
      <c r="AM29" s="108"/>
      <c r="AN29" s="108"/>
    </row>
    <row r="30" spans="1:40" s="109" customFormat="1" ht="12.75" customHeight="1">
      <c r="A30" s="140"/>
      <c r="B30" s="111" t="s">
        <v>167</v>
      </c>
      <c r="C30" s="141"/>
      <c r="D30" s="128">
        <v>140</v>
      </c>
      <c r="E30" s="129">
        <v>313</v>
      </c>
      <c r="F30" s="130">
        <v>162</v>
      </c>
      <c r="G30" s="131">
        <v>151</v>
      </c>
      <c r="H30" s="128">
        <v>148</v>
      </c>
      <c r="I30" s="129">
        <v>339</v>
      </c>
      <c r="J30" s="130">
        <v>171</v>
      </c>
      <c r="K30" s="131">
        <v>168</v>
      </c>
      <c r="L30" s="128">
        <v>154</v>
      </c>
      <c r="M30" s="129">
        <v>351</v>
      </c>
      <c r="N30" s="130">
        <v>178</v>
      </c>
      <c r="O30" s="131">
        <v>173</v>
      </c>
      <c r="P30" s="128">
        <v>170</v>
      </c>
      <c r="Q30" s="129">
        <f t="shared" si="0"/>
        <v>386</v>
      </c>
      <c r="R30" s="130">
        <v>194</v>
      </c>
      <c r="S30" s="131">
        <v>192</v>
      </c>
      <c r="T30" s="128">
        <v>175</v>
      </c>
      <c r="U30" s="129">
        <f t="shared" si="1"/>
        <v>392</v>
      </c>
      <c r="V30" s="130">
        <v>200</v>
      </c>
      <c r="W30" s="131">
        <v>192</v>
      </c>
      <c r="X30" s="108"/>
      <c r="Y30" s="108"/>
      <c r="Z30" s="108"/>
      <c r="AA30" s="108"/>
      <c r="AB30" s="108"/>
      <c r="AC30" s="108"/>
      <c r="AD30" s="108"/>
      <c r="AE30" s="108"/>
      <c r="AF30" s="108"/>
      <c r="AG30" s="108"/>
      <c r="AH30" s="108"/>
      <c r="AI30" s="108"/>
      <c r="AJ30" s="108"/>
      <c r="AK30" s="108"/>
      <c r="AL30" s="108"/>
      <c r="AM30" s="108"/>
      <c r="AN30" s="108"/>
    </row>
    <row r="31" spans="1:40" s="109" customFormat="1" ht="12.75" customHeight="1">
      <c r="A31" s="140"/>
      <c r="B31" s="111" t="s">
        <v>168</v>
      </c>
      <c r="C31" s="141"/>
      <c r="D31" s="128">
        <v>271</v>
      </c>
      <c r="E31" s="129">
        <v>556</v>
      </c>
      <c r="F31" s="130">
        <v>277</v>
      </c>
      <c r="G31" s="131">
        <v>279</v>
      </c>
      <c r="H31" s="128">
        <v>265</v>
      </c>
      <c r="I31" s="129">
        <v>551</v>
      </c>
      <c r="J31" s="130">
        <v>271</v>
      </c>
      <c r="K31" s="131">
        <v>280</v>
      </c>
      <c r="L31" s="128">
        <v>273</v>
      </c>
      <c r="M31" s="129">
        <v>563</v>
      </c>
      <c r="N31" s="130">
        <v>280</v>
      </c>
      <c r="O31" s="131">
        <v>283</v>
      </c>
      <c r="P31" s="128">
        <v>256</v>
      </c>
      <c r="Q31" s="129">
        <f t="shared" si="0"/>
        <v>533</v>
      </c>
      <c r="R31" s="130">
        <v>263</v>
      </c>
      <c r="S31" s="131">
        <v>270</v>
      </c>
      <c r="T31" s="128">
        <v>279</v>
      </c>
      <c r="U31" s="129">
        <f t="shared" si="1"/>
        <v>555</v>
      </c>
      <c r="V31" s="130">
        <v>283</v>
      </c>
      <c r="W31" s="131">
        <v>272</v>
      </c>
      <c r="X31" s="108"/>
      <c r="Y31" s="108"/>
      <c r="Z31" s="108"/>
      <c r="AA31" s="108"/>
      <c r="AB31" s="108"/>
      <c r="AC31" s="108"/>
      <c r="AD31" s="108"/>
      <c r="AE31" s="108"/>
      <c r="AF31" s="108"/>
      <c r="AG31" s="108"/>
      <c r="AH31" s="108"/>
      <c r="AI31" s="108"/>
      <c r="AJ31" s="108"/>
      <c r="AK31" s="108"/>
      <c r="AL31" s="108"/>
      <c r="AM31" s="108"/>
      <c r="AN31" s="108"/>
    </row>
    <row r="32" spans="1:40" s="126" customFormat="1" ht="12.75" customHeight="1">
      <c r="A32" s="154"/>
      <c r="B32" s="133" t="s">
        <v>169</v>
      </c>
      <c r="C32" s="155"/>
      <c r="D32" s="135">
        <v>7947</v>
      </c>
      <c r="E32" s="136">
        <v>19492</v>
      </c>
      <c r="F32" s="137">
        <v>9637</v>
      </c>
      <c r="G32" s="138">
        <v>9855</v>
      </c>
      <c r="H32" s="135">
        <v>8051</v>
      </c>
      <c r="I32" s="136">
        <v>19619</v>
      </c>
      <c r="J32" s="137">
        <v>9717</v>
      </c>
      <c r="K32" s="138">
        <v>9902</v>
      </c>
      <c r="L32" s="135">
        <v>8149</v>
      </c>
      <c r="M32" s="136">
        <v>19604</v>
      </c>
      <c r="N32" s="137">
        <v>9715</v>
      </c>
      <c r="O32" s="138">
        <v>9889</v>
      </c>
      <c r="P32" s="135">
        <v>8227</v>
      </c>
      <c r="Q32" s="136">
        <f>SUM(R32:S32)</f>
        <v>19646</v>
      </c>
      <c r="R32" s="137">
        <v>9714</v>
      </c>
      <c r="S32" s="138">
        <v>9932</v>
      </c>
      <c r="T32" s="135">
        <v>8393</v>
      </c>
      <c r="U32" s="136">
        <f>SUM(V32:W32)</f>
        <v>19744</v>
      </c>
      <c r="V32" s="137">
        <v>9771</v>
      </c>
      <c r="W32" s="138">
        <v>9973</v>
      </c>
      <c r="X32" s="125"/>
      <c r="Y32" s="125"/>
      <c r="Z32" s="125"/>
      <c r="AA32" s="125"/>
      <c r="AB32" s="125"/>
      <c r="AC32" s="125"/>
      <c r="AD32" s="125"/>
      <c r="AE32" s="125"/>
      <c r="AF32" s="125"/>
      <c r="AG32" s="125"/>
      <c r="AH32" s="125"/>
      <c r="AI32" s="125"/>
      <c r="AJ32" s="125"/>
      <c r="AK32" s="125"/>
      <c r="AL32" s="125"/>
      <c r="AM32" s="125"/>
      <c r="AN32" s="125"/>
    </row>
    <row r="33" spans="1:40" s="109" customFormat="1" ht="12.75" customHeight="1">
      <c r="A33" s="156"/>
      <c r="B33" s="157" t="s">
        <v>170</v>
      </c>
      <c r="C33" s="158"/>
      <c r="D33" s="159">
        <v>108</v>
      </c>
      <c r="E33" s="122">
        <v>301</v>
      </c>
      <c r="F33" s="160">
        <v>144</v>
      </c>
      <c r="G33" s="161">
        <v>157</v>
      </c>
      <c r="H33" s="159">
        <v>110</v>
      </c>
      <c r="I33" s="129">
        <v>300</v>
      </c>
      <c r="J33" s="160">
        <v>145</v>
      </c>
      <c r="K33" s="161">
        <v>155</v>
      </c>
      <c r="L33" s="159">
        <v>107</v>
      </c>
      <c r="M33" s="129">
        <v>283</v>
      </c>
      <c r="N33" s="160">
        <v>137</v>
      </c>
      <c r="O33" s="161">
        <v>146</v>
      </c>
      <c r="P33" s="128">
        <v>109</v>
      </c>
      <c r="Q33" s="129">
        <v>289</v>
      </c>
      <c r="R33" s="160">
        <v>141</v>
      </c>
      <c r="S33" s="161">
        <v>148</v>
      </c>
      <c r="T33" s="128">
        <v>110</v>
      </c>
      <c r="U33" s="122">
        <f>SUM(V33:W33)</f>
        <v>284</v>
      </c>
      <c r="V33" s="160">
        <v>137</v>
      </c>
      <c r="W33" s="161">
        <v>147</v>
      </c>
      <c r="X33" s="108"/>
      <c r="Y33" s="108"/>
      <c r="Z33" s="108"/>
      <c r="AA33" s="108"/>
      <c r="AB33" s="108"/>
      <c r="AC33" s="108"/>
      <c r="AD33" s="108"/>
      <c r="AE33" s="108"/>
      <c r="AF33" s="108"/>
      <c r="AG33" s="108"/>
      <c r="AH33" s="108"/>
      <c r="AI33" s="108"/>
      <c r="AJ33" s="108"/>
      <c r="AK33" s="108"/>
      <c r="AL33" s="108"/>
      <c r="AM33" s="108"/>
      <c r="AN33" s="108"/>
    </row>
    <row r="34" spans="1:40" s="109" customFormat="1" ht="12.75" customHeight="1">
      <c r="A34" s="140"/>
      <c r="B34" s="111" t="s">
        <v>171</v>
      </c>
      <c r="C34" s="141"/>
      <c r="D34" s="128">
        <v>167</v>
      </c>
      <c r="E34" s="129">
        <v>403</v>
      </c>
      <c r="F34" s="130">
        <v>190</v>
      </c>
      <c r="G34" s="131">
        <v>213</v>
      </c>
      <c r="H34" s="128">
        <v>170</v>
      </c>
      <c r="I34" s="129">
        <v>403</v>
      </c>
      <c r="J34" s="130">
        <v>191</v>
      </c>
      <c r="K34" s="131">
        <v>212</v>
      </c>
      <c r="L34" s="128">
        <v>181</v>
      </c>
      <c r="M34" s="129">
        <v>407</v>
      </c>
      <c r="N34" s="130">
        <v>201</v>
      </c>
      <c r="O34" s="131">
        <v>206</v>
      </c>
      <c r="P34" s="128">
        <v>176</v>
      </c>
      <c r="Q34" s="129">
        <v>403</v>
      </c>
      <c r="R34" s="130">
        <v>201</v>
      </c>
      <c r="S34" s="131">
        <v>202</v>
      </c>
      <c r="T34" s="128">
        <v>184</v>
      </c>
      <c r="U34" s="129">
        <f t="shared" ref="U34:U45" si="2">SUM(V34:W34)</f>
        <v>416</v>
      </c>
      <c r="V34" s="130">
        <v>203</v>
      </c>
      <c r="W34" s="131">
        <v>213</v>
      </c>
      <c r="X34" s="108"/>
      <c r="Y34" s="108"/>
      <c r="Z34" s="108"/>
      <c r="AA34" s="108"/>
      <c r="AB34" s="108"/>
      <c r="AC34" s="108"/>
      <c r="AD34" s="108"/>
      <c r="AE34" s="108"/>
      <c r="AF34" s="108"/>
      <c r="AG34" s="108"/>
      <c r="AH34" s="108"/>
      <c r="AI34" s="108"/>
      <c r="AJ34" s="108"/>
      <c r="AK34" s="108"/>
      <c r="AL34" s="108"/>
      <c r="AM34" s="108"/>
      <c r="AN34" s="108"/>
    </row>
    <row r="35" spans="1:40" s="109" customFormat="1" ht="12.75" customHeight="1">
      <c r="A35" s="140"/>
      <c r="B35" s="111" t="s">
        <v>172</v>
      </c>
      <c r="C35" s="141"/>
      <c r="D35" s="128">
        <v>349</v>
      </c>
      <c r="E35" s="129">
        <v>738</v>
      </c>
      <c r="F35" s="130">
        <v>389</v>
      </c>
      <c r="G35" s="131">
        <v>349</v>
      </c>
      <c r="H35" s="128">
        <v>356</v>
      </c>
      <c r="I35" s="129">
        <v>742</v>
      </c>
      <c r="J35" s="130">
        <v>388</v>
      </c>
      <c r="K35" s="131">
        <v>354</v>
      </c>
      <c r="L35" s="128">
        <v>352</v>
      </c>
      <c r="M35" s="129">
        <v>735</v>
      </c>
      <c r="N35" s="130">
        <v>382</v>
      </c>
      <c r="O35" s="131">
        <v>353</v>
      </c>
      <c r="P35" s="128">
        <v>368</v>
      </c>
      <c r="Q35" s="129">
        <v>753</v>
      </c>
      <c r="R35" s="130">
        <v>397</v>
      </c>
      <c r="S35" s="131">
        <v>356</v>
      </c>
      <c r="T35" s="128">
        <v>368</v>
      </c>
      <c r="U35" s="129">
        <f t="shared" si="2"/>
        <v>755</v>
      </c>
      <c r="V35" s="130">
        <v>397</v>
      </c>
      <c r="W35" s="131">
        <v>358</v>
      </c>
      <c r="X35" s="108"/>
      <c r="Y35" s="108"/>
      <c r="Z35" s="108"/>
      <c r="AA35" s="108"/>
      <c r="AB35" s="108"/>
      <c r="AC35" s="108"/>
      <c r="AD35" s="108"/>
      <c r="AE35" s="108"/>
      <c r="AF35" s="108"/>
      <c r="AG35" s="108"/>
      <c r="AH35" s="108"/>
      <c r="AI35" s="108"/>
      <c r="AJ35" s="108"/>
      <c r="AK35" s="108"/>
      <c r="AL35" s="108"/>
      <c r="AM35" s="108"/>
      <c r="AN35" s="108"/>
    </row>
    <row r="36" spans="1:40" s="109" customFormat="1" ht="12.75" customHeight="1">
      <c r="A36" s="140"/>
      <c r="B36" s="111" t="s">
        <v>173</v>
      </c>
      <c r="C36" s="141"/>
      <c r="D36" s="128">
        <v>136</v>
      </c>
      <c r="E36" s="129">
        <v>348</v>
      </c>
      <c r="F36" s="130">
        <v>184</v>
      </c>
      <c r="G36" s="131">
        <v>164</v>
      </c>
      <c r="H36" s="128">
        <v>133</v>
      </c>
      <c r="I36" s="129">
        <v>355</v>
      </c>
      <c r="J36" s="130">
        <v>187</v>
      </c>
      <c r="K36" s="131">
        <v>168</v>
      </c>
      <c r="L36" s="128">
        <v>129</v>
      </c>
      <c r="M36" s="129">
        <v>343</v>
      </c>
      <c r="N36" s="130">
        <v>181</v>
      </c>
      <c r="O36" s="131">
        <v>162</v>
      </c>
      <c r="P36" s="128">
        <v>132</v>
      </c>
      <c r="Q36" s="129">
        <v>348</v>
      </c>
      <c r="R36" s="130">
        <v>183</v>
      </c>
      <c r="S36" s="131">
        <v>165</v>
      </c>
      <c r="T36" s="128">
        <v>136</v>
      </c>
      <c r="U36" s="129">
        <f t="shared" si="2"/>
        <v>343</v>
      </c>
      <c r="V36" s="130">
        <v>186</v>
      </c>
      <c r="W36" s="131">
        <v>157</v>
      </c>
      <c r="X36" s="108"/>
      <c r="Y36" s="108"/>
      <c r="Z36" s="108"/>
      <c r="AA36" s="108"/>
      <c r="AB36" s="108"/>
      <c r="AC36" s="108"/>
      <c r="AD36" s="108"/>
      <c r="AE36" s="108"/>
      <c r="AF36" s="108"/>
      <c r="AG36" s="108"/>
      <c r="AH36" s="108"/>
      <c r="AI36" s="108"/>
      <c r="AJ36" s="108"/>
      <c r="AK36" s="108"/>
      <c r="AL36" s="108"/>
      <c r="AM36" s="108"/>
      <c r="AN36" s="108"/>
    </row>
    <row r="37" spans="1:40" s="109" customFormat="1" ht="12.75" customHeight="1">
      <c r="A37" s="140"/>
      <c r="B37" s="111" t="s">
        <v>174</v>
      </c>
      <c r="C37" s="141"/>
      <c r="D37" s="128">
        <v>187</v>
      </c>
      <c r="E37" s="129">
        <v>430</v>
      </c>
      <c r="F37" s="130">
        <v>207</v>
      </c>
      <c r="G37" s="131">
        <v>223</v>
      </c>
      <c r="H37" s="128">
        <v>193</v>
      </c>
      <c r="I37" s="129">
        <v>459</v>
      </c>
      <c r="J37" s="130">
        <v>219</v>
      </c>
      <c r="K37" s="131">
        <v>240</v>
      </c>
      <c r="L37" s="128">
        <v>196</v>
      </c>
      <c r="M37" s="129">
        <v>461</v>
      </c>
      <c r="N37" s="130">
        <v>223</v>
      </c>
      <c r="O37" s="131">
        <v>238</v>
      </c>
      <c r="P37" s="128">
        <v>207</v>
      </c>
      <c r="Q37" s="129">
        <v>479</v>
      </c>
      <c r="R37" s="130">
        <v>231</v>
      </c>
      <c r="S37" s="131">
        <v>248</v>
      </c>
      <c r="T37" s="128">
        <v>199</v>
      </c>
      <c r="U37" s="129">
        <f t="shared" si="2"/>
        <v>483</v>
      </c>
      <c r="V37" s="130">
        <v>234</v>
      </c>
      <c r="W37" s="131">
        <v>249</v>
      </c>
      <c r="X37" s="108"/>
      <c r="Y37" s="108"/>
      <c r="Z37" s="108"/>
      <c r="AA37" s="108"/>
      <c r="AB37" s="108"/>
      <c r="AC37" s="108"/>
      <c r="AD37" s="108"/>
      <c r="AE37" s="108"/>
      <c r="AF37" s="108"/>
      <c r="AG37" s="108"/>
      <c r="AH37" s="108"/>
      <c r="AI37" s="108"/>
      <c r="AJ37" s="108"/>
      <c r="AK37" s="108"/>
      <c r="AL37" s="108"/>
      <c r="AM37" s="108"/>
      <c r="AN37" s="108"/>
    </row>
    <row r="38" spans="1:40" s="109" customFormat="1" ht="12.75" customHeight="1">
      <c r="A38" s="140"/>
      <c r="B38" s="111" t="s">
        <v>175</v>
      </c>
      <c r="C38" s="141"/>
      <c r="D38" s="139">
        <v>89</v>
      </c>
      <c r="E38" s="129">
        <v>189</v>
      </c>
      <c r="F38" s="130">
        <v>109</v>
      </c>
      <c r="G38" s="131">
        <v>80</v>
      </c>
      <c r="H38" s="139">
        <v>94</v>
      </c>
      <c r="I38" s="129">
        <v>196</v>
      </c>
      <c r="J38" s="130">
        <v>114</v>
      </c>
      <c r="K38" s="131">
        <v>82</v>
      </c>
      <c r="L38" s="139">
        <v>95</v>
      </c>
      <c r="M38" s="129">
        <v>192</v>
      </c>
      <c r="N38" s="130">
        <v>115</v>
      </c>
      <c r="O38" s="131">
        <v>77</v>
      </c>
      <c r="P38" s="139">
        <v>104</v>
      </c>
      <c r="Q38" s="129">
        <v>197</v>
      </c>
      <c r="R38" s="130">
        <v>118</v>
      </c>
      <c r="S38" s="131">
        <v>79</v>
      </c>
      <c r="T38" s="139">
        <v>103</v>
      </c>
      <c r="U38" s="129">
        <f t="shared" si="2"/>
        <v>191</v>
      </c>
      <c r="V38" s="130">
        <v>108</v>
      </c>
      <c r="W38" s="131">
        <v>83</v>
      </c>
      <c r="X38" s="108"/>
      <c r="Y38" s="108"/>
      <c r="Z38" s="108"/>
      <c r="AA38" s="108"/>
      <c r="AB38" s="108"/>
      <c r="AC38" s="108"/>
      <c r="AD38" s="108"/>
      <c r="AE38" s="108"/>
      <c r="AF38" s="108"/>
      <c r="AG38" s="108"/>
      <c r="AH38" s="108"/>
      <c r="AI38" s="108"/>
      <c r="AJ38" s="108"/>
      <c r="AK38" s="108"/>
      <c r="AL38" s="108"/>
      <c r="AM38" s="108"/>
      <c r="AN38" s="108"/>
    </row>
    <row r="39" spans="1:40" s="109" customFormat="1" ht="12.75" customHeight="1">
      <c r="A39" s="140"/>
      <c r="B39" s="111" t="s">
        <v>176</v>
      </c>
      <c r="C39" s="141"/>
      <c r="D39" s="139">
        <v>408</v>
      </c>
      <c r="E39" s="129">
        <v>1046</v>
      </c>
      <c r="F39" s="130">
        <v>522</v>
      </c>
      <c r="G39" s="131">
        <v>524</v>
      </c>
      <c r="H39" s="139">
        <v>468</v>
      </c>
      <c r="I39" s="129">
        <v>1153</v>
      </c>
      <c r="J39" s="130">
        <v>573</v>
      </c>
      <c r="K39" s="131">
        <v>580</v>
      </c>
      <c r="L39" s="139">
        <v>467</v>
      </c>
      <c r="M39" s="129">
        <v>1171</v>
      </c>
      <c r="N39" s="130">
        <v>578</v>
      </c>
      <c r="O39" s="131">
        <v>593</v>
      </c>
      <c r="P39" s="162" t="s">
        <v>177</v>
      </c>
      <c r="Q39" s="151" t="s">
        <v>177</v>
      </c>
      <c r="R39" s="152" t="s">
        <v>177</v>
      </c>
      <c r="S39" s="153" t="s">
        <v>177</v>
      </c>
      <c r="T39" s="162" t="s">
        <v>177</v>
      </c>
      <c r="U39" s="151" t="s">
        <v>177</v>
      </c>
      <c r="V39" s="152" t="s">
        <v>177</v>
      </c>
      <c r="W39" s="153" t="s">
        <v>177</v>
      </c>
      <c r="X39" s="108"/>
      <c r="Y39" s="108"/>
      <c r="Z39" s="108"/>
      <c r="AA39" s="108"/>
      <c r="AB39" s="108"/>
      <c r="AC39" s="108"/>
      <c r="AD39" s="108"/>
      <c r="AE39" s="108"/>
      <c r="AF39" s="108"/>
      <c r="AG39" s="108"/>
      <c r="AH39" s="108"/>
      <c r="AI39" s="108"/>
      <c r="AJ39" s="108"/>
      <c r="AK39" s="108"/>
      <c r="AL39" s="108"/>
      <c r="AM39" s="108"/>
      <c r="AN39" s="108"/>
    </row>
    <row r="40" spans="1:40" s="109" customFormat="1" ht="12.75" customHeight="1">
      <c r="A40" s="140"/>
      <c r="B40" s="111" t="s">
        <v>178</v>
      </c>
      <c r="C40" s="141"/>
      <c r="D40" s="162" t="s">
        <v>177</v>
      </c>
      <c r="E40" s="151" t="s">
        <v>177</v>
      </c>
      <c r="F40" s="152" t="s">
        <v>177</v>
      </c>
      <c r="G40" s="153" t="s">
        <v>177</v>
      </c>
      <c r="H40" s="162" t="s">
        <v>177</v>
      </c>
      <c r="I40" s="151" t="s">
        <v>177</v>
      </c>
      <c r="J40" s="152" t="s">
        <v>177</v>
      </c>
      <c r="K40" s="153" t="s">
        <v>177</v>
      </c>
      <c r="L40" s="162" t="s">
        <v>177</v>
      </c>
      <c r="M40" s="151" t="s">
        <v>177</v>
      </c>
      <c r="N40" s="152" t="s">
        <v>177</v>
      </c>
      <c r="O40" s="153" t="s">
        <v>177</v>
      </c>
      <c r="P40" s="162">
        <v>134</v>
      </c>
      <c r="Q40" s="151">
        <v>338</v>
      </c>
      <c r="R40" s="152">
        <v>177</v>
      </c>
      <c r="S40" s="153">
        <v>161</v>
      </c>
      <c r="T40" s="139">
        <v>138</v>
      </c>
      <c r="U40" s="129">
        <f t="shared" si="2"/>
        <v>339</v>
      </c>
      <c r="V40" s="130">
        <v>177</v>
      </c>
      <c r="W40" s="131">
        <v>162</v>
      </c>
      <c r="X40" s="108"/>
      <c r="Y40" s="108"/>
      <c r="Z40" s="108"/>
      <c r="AA40" s="108"/>
      <c r="AB40" s="108"/>
      <c r="AC40" s="108"/>
      <c r="AD40" s="108"/>
      <c r="AE40" s="108"/>
      <c r="AF40" s="108"/>
      <c r="AG40" s="108"/>
      <c r="AH40" s="108"/>
      <c r="AI40" s="108"/>
      <c r="AJ40" s="108"/>
      <c r="AK40" s="108"/>
      <c r="AL40" s="108"/>
      <c r="AM40" s="108"/>
      <c r="AN40" s="108"/>
    </row>
    <row r="41" spans="1:40" s="109" customFormat="1" ht="12.75" customHeight="1">
      <c r="A41" s="140"/>
      <c r="B41" s="111" t="s">
        <v>179</v>
      </c>
      <c r="C41" s="141"/>
      <c r="D41" s="162" t="s">
        <v>177</v>
      </c>
      <c r="E41" s="151" t="s">
        <v>177</v>
      </c>
      <c r="F41" s="152" t="s">
        <v>177</v>
      </c>
      <c r="G41" s="153" t="s">
        <v>177</v>
      </c>
      <c r="H41" s="162" t="s">
        <v>177</v>
      </c>
      <c r="I41" s="151" t="s">
        <v>177</v>
      </c>
      <c r="J41" s="152" t="s">
        <v>177</v>
      </c>
      <c r="K41" s="153" t="s">
        <v>177</v>
      </c>
      <c r="L41" s="162" t="s">
        <v>177</v>
      </c>
      <c r="M41" s="151" t="s">
        <v>177</v>
      </c>
      <c r="N41" s="152" t="s">
        <v>177</v>
      </c>
      <c r="O41" s="153" t="s">
        <v>177</v>
      </c>
      <c r="P41" s="162">
        <v>88</v>
      </c>
      <c r="Q41" s="151">
        <v>262</v>
      </c>
      <c r="R41" s="152">
        <v>124</v>
      </c>
      <c r="S41" s="153">
        <v>138</v>
      </c>
      <c r="T41" s="139">
        <v>94</v>
      </c>
      <c r="U41" s="129">
        <f t="shared" si="2"/>
        <v>275</v>
      </c>
      <c r="V41" s="130">
        <v>134</v>
      </c>
      <c r="W41" s="131">
        <v>141</v>
      </c>
      <c r="X41" s="108"/>
      <c r="Y41" s="108"/>
      <c r="Z41" s="108"/>
      <c r="AA41" s="108"/>
      <c r="AB41" s="108"/>
      <c r="AC41" s="108"/>
      <c r="AD41" s="108"/>
      <c r="AE41" s="108"/>
      <c r="AF41" s="108"/>
      <c r="AG41" s="108"/>
      <c r="AH41" s="108"/>
      <c r="AI41" s="108"/>
      <c r="AJ41" s="108"/>
      <c r="AK41" s="108"/>
      <c r="AL41" s="108"/>
      <c r="AM41" s="108"/>
      <c r="AN41" s="108"/>
    </row>
    <row r="42" spans="1:40" s="109" customFormat="1" ht="12.75" customHeight="1">
      <c r="A42" s="140"/>
      <c r="B42" s="111" t="s">
        <v>180</v>
      </c>
      <c r="C42" s="141"/>
      <c r="D42" s="162" t="s">
        <v>177</v>
      </c>
      <c r="E42" s="151" t="s">
        <v>177</v>
      </c>
      <c r="F42" s="152" t="s">
        <v>177</v>
      </c>
      <c r="G42" s="153" t="s">
        <v>177</v>
      </c>
      <c r="H42" s="162" t="s">
        <v>177</v>
      </c>
      <c r="I42" s="151" t="s">
        <v>177</v>
      </c>
      <c r="J42" s="152" t="s">
        <v>177</v>
      </c>
      <c r="K42" s="153" t="s">
        <v>177</v>
      </c>
      <c r="L42" s="162" t="s">
        <v>177</v>
      </c>
      <c r="M42" s="151" t="s">
        <v>177</v>
      </c>
      <c r="N42" s="152" t="s">
        <v>177</v>
      </c>
      <c r="O42" s="153" t="s">
        <v>177</v>
      </c>
      <c r="P42" s="162">
        <v>246</v>
      </c>
      <c r="Q42" s="151">
        <v>587</v>
      </c>
      <c r="R42" s="152">
        <v>287</v>
      </c>
      <c r="S42" s="153">
        <v>300</v>
      </c>
      <c r="T42" s="139">
        <v>246</v>
      </c>
      <c r="U42" s="129">
        <f t="shared" si="2"/>
        <v>599</v>
      </c>
      <c r="V42" s="130">
        <v>295</v>
      </c>
      <c r="W42" s="131">
        <v>304</v>
      </c>
      <c r="X42" s="108"/>
      <c r="Y42" s="108"/>
      <c r="Z42" s="108"/>
      <c r="AA42" s="108"/>
      <c r="AB42" s="108"/>
      <c r="AC42" s="108"/>
      <c r="AD42" s="108"/>
      <c r="AE42" s="108"/>
      <c r="AF42" s="108"/>
      <c r="AG42" s="108"/>
      <c r="AH42" s="108"/>
      <c r="AI42" s="108"/>
      <c r="AJ42" s="108"/>
      <c r="AK42" s="108"/>
      <c r="AL42" s="108"/>
      <c r="AM42" s="108"/>
      <c r="AN42" s="108"/>
    </row>
    <row r="43" spans="1:40" ht="12.75" customHeight="1">
      <c r="A43" s="140"/>
      <c r="B43" s="111" t="s">
        <v>181</v>
      </c>
      <c r="C43" s="163"/>
      <c r="D43" s="139">
        <v>483</v>
      </c>
      <c r="E43" s="129">
        <v>1208</v>
      </c>
      <c r="F43" s="130">
        <v>622</v>
      </c>
      <c r="G43" s="131">
        <v>586</v>
      </c>
      <c r="H43" s="139">
        <v>495</v>
      </c>
      <c r="I43" s="129">
        <v>1271</v>
      </c>
      <c r="J43" s="130">
        <v>638</v>
      </c>
      <c r="K43" s="131">
        <v>633</v>
      </c>
      <c r="L43" s="139">
        <v>526</v>
      </c>
      <c r="M43" s="129">
        <v>1371</v>
      </c>
      <c r="N43" s="130">
        <v>684</v>
      </c>
      <c r="O43" s="131">
        <v>687</v>
      </c>
      <c r="P43" s="162" t="s">
        <v>177</v>
      </c>
      <c r="Q43" s="151" t="s">
        <v>177</v>
      </c>
      <c r="R43" s="152" t="s">
        <v>177</v>
      </c>
      <c r="S43" s="153" t="s">
        <v>177</v>
      </c>
      <c r="T43" s="164" t="s">
        <v>177</v>
      </c>
      <c r="U43" s="151" t="s">
        <v>177</v>
      </c>
      <c r="V43" s="165" t="s">
        <v>177</v>
      </c>
      <c r="W43" s="166" t="s">
        <v>177</v>
      </c>
    </row>
    <row r="44" spans="1:40" ht="12.75" customHeight="1">
      <c r="A44" s="140"/>
      <c r="B44" s="111" t="s">
        <v>182</v>
      </c>
      <c r="C44" s="163"/>
      <c r="D44" s="164" t="s">
        <v>177</v>
      </c>
      <c r="E44" s="151" t="s">
        <v>177</v>
      </c>
      <c r="F44" s="165" t="s">
        <v>177</v>
      </c>
      <c r="G44" s="166" t="s">
        <v>177</v>
      </c>
      <c r="H44" s="164" t="s">
        <v>177</v>
      </c>
      <c r="I44" s="151" t="s">
        <v>177</v>
      </c>
      <c r="J44" s="165" t="s">
        <v>177</v>
      </c>
      <c r="K44" s="166" t="s">
        <v>177</v>
      </c>
      <c r="L44" s="164" t="s">
        <v>177</v>
      </c>
      <c r="M44" s="151" t="s">
        <v>177</v>
      </c>
      <c r="N44" s="165" t="s">
        <v>177</v>
      </c>
      <c r="O44" s="166" t="s">
        <v>177</v>
      </c>
      <c r="P44" s="164">
        <v>67</v>
      </c>
      <c r="Q44" s="151">
        <v>115</v>
      </c>
      <c r="R44" s="165">
        <v>58</v>
      </c>
      <c r="S44" s="166">
        <v>57</v>
      </c>
      <c r="T44" s="167">
        <v>61</v>
      </c>
      <c r="U44" s="129">
        <f t="shared" si="2"/>
        <v>109</v>
      </c>
      <c r="V44" s="168">
        <v>53</v>
      </c>
      <c r="W44" s="169">
        <v>56</v>
      </c>
    </row>
    <row r="45" spans="1:40" ht="12.75" customHeight="1">
      <c r="A45" s="142"/>
      <c r="B45" s="143" t="s">
        <v>183</v>
      </c>
      <c r="C45" s="114"/>
      <c r="D45" s="170" t="s">
        <v>177</v>
      </c>
      <c r="E45" s="171" t="s">
        <v>177</v>
      </c>
      <c r="F45" s="172" t="s">
        <v>177</v>
      </c>
      <c r="G45" s="173" t="s">
        <v>177</v>
      </c>
      <c r="H45" s="170" t="s">
        <v>177</v>
      </c>
      <c r="I45" s="171" t="s">
        <v>177</v>
      </c>
      <c r="J45" s="172" t="s">
        <v>177</v>
      </c>
      <c r="K45" s="173" t="s">
        <v>177</v>
      </c>
      <c r="L45" s="170" t="s">
        <v>177</v>
      </c>
      <c r="M45" s="171" t="s">
        <v>177</v>
      </c>
      <c r="N45" s="172" t="s">
        <v>177</v>
      </c>
      <c r="O45" s="173" t="s">
        <v>177</v>
      </c>
      <c r="P45" s="170">
        <v>339</v>
      </c>
      <c r="Q45" s="171">
        <v>839</v>
      </c>
      <c r="R45" s="172">
        <v>422</v>
      </c>
      <c r="S45" s="173">
        <v>417</v>
      </c>
      <c r="T45" s="174">
        <v>333</v>
      </c>
      <c r="U45" s="136">
        <f t="shared" si="2"/>
        <v>833</v>
      </c>
      <c r="V45" s="175">
        <v>418</v>
      </c>
      <c r="W45" s="176">
        <v>415</v>
      </c>
    </row>
    <row r="46" spans="1:40" ht="12" customHeight="1">
      <c r="A46" s="469" t="s">
        <v>140</v>
      </c>
      <c r="B46" s="469"/>
      <c r="C46" s="469"/>
      <c r="D46" s="469"/>
    </row>
    <row r="50" spans="3:3">
      <c r="C50" s="84"/>
    </row>
  </sheetData>
  <mergeCells count="17">
    <mergeCell ref="S4:W4"/>
    <mergeCell ref="D5:G5"/>
    <mergeCell ref="H5:K5"/>
    <mergeCell ref="L5:O5"/>
    <mergeCell ref="P5:S5"/>
    <mergeCell ref="T5:W5"/>
    <mergeCell ref="P6:P7"/>
    <mergeCell ref="Q6:S6"/>
    <mergeCell ref="T6:T7"/>
    <mergeCell ref="U6:W6"/>
    <mergeCell ref="A46:D46"/>
    <mergeCell ref="D6:D7"/>
    <mergeCell ref="E6:G6"/>
    <mergeCell ref="H6:H7"/>
    <mergeCell ref="I6:K6"/>
    <mergeCell ref="L6:L7"/>
    <mergeCell ref="M6:O6"/>
  </mergeCells>
  <phoneticPr fontId="3"/>
  <printOptions horizontalCentered="1"/>
  <pageMargins left="0.59055118110236227" right="0.59055118110236227" top="0.39370078740157483" bottom="0.59055118110236227" header="0.51181102362204722" footer="0.19685039370078741"/>
  <pageSetup paperSize="11" scale="97" firstPageNumber="10" orientation="portrait" useFirstPageNumber="1" r:id="rId1"/>
  <headerFooter alignWithMargins="0">
    <oddFooter>&amp;C&amp;"ＭＳ Ｐ明朝,標準"&amp;9- &amp;P -</oddFooter>
  </headerFooter>
  <colBreaks count="1" manualBreakCount="1">
    <brk id="11"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0"/>
  <sheetViews>
    <sheetView showGridLines="0" view="pageBreakPreview" topLeftCell="A10" zoomScaleNormal="100" zoomScaleSheetLayoutView="100" workbookViewId="0">
      <selection activeCell="B5" sqref="B5"/>
    </sheetView>
  </sheetViews>
  <sheetFormatPr defaultRowHeight="13.5"/>
  <cols>
    <col min="1" max="1" width="1.5" style="89" customWidth="1"/>
    <col min="2" max="2" width="13.25" style="84" customWidth="1"/>
    <col min="3" max="3" width="1.5" style="85" customWidth="1"/>
    <col min="4" max="4" width="5.375" style="86" customWidth="1"/>
    <col min="5" max="5" width="5.375" style="87" customWidth="1"/>
    <col min="6" max="8" width="5.375" style="86" customWidth="1"/>
    <col min="9" max="9" width="5.375" style="87" customWidth="1"/>
    <col min="10" max="11" width="5.375" style="86" customWidth="1"/>
    <col min="12" max="12" width="5.125" style="86" customWidth="1"/>
    <col min="13" max="13" width="5.375" style="87" customWidth="1"/>
    <col min="14" max="15" width="5" style="86" customWidth="1"/>
    <col min="16" max="16" width="5.125" style="86" customWidth="1"/>
    <col min="17" max="17" width="5.375" style="87" customWidth="1"/>
    <col min="18" max="19" width="5" style="86" customWidth="1"/>
    <col min="20" max="20" width="5.125" style="86" customWidth="1"/>
    <col min="21" max="21" width="5.375" style="87" customWidth="1"/>
    <col min="22" max="23" width="5" style="86" customWidth="1"/>
    <col min="24" max="52" width="9" style="86"/>
    <col min="53" max="16384" width="9" style="89"/>
  </cols>
  <sheetData>
    <row r="1" spans="1:52" ht="9" customHeight="1">
      <c r="A1" s="83" t="s">
        <v>0</v>
      </c>
      <c r="W1" s="88" t="s">
        <v>0</v>
      </c>
    </row>
    <row r="2" spans="1:52" ht="5.25" customHeight="1"/>
    <row r="3" spans="1:52" s="102" customFormat="1" ht="12" customHeight="1">
      <c r="A3" s="90"/>
      <c r="B3" s="91"/>
      <c r="C3" s="92"/>
      <c r="D3" s="93"/>
      <c r="E3" s="94"/>
      <c r="F3" s="95"/>
      <c r="G3" s="93"/>
      <c r="H3" s="93"/>
      <c r="I3" s="94"/>
      <c r="J3" s="95"/>
      <c r="K3" s="96" t="s">
        <v>184</v>
      </c>
      <c r="L3" s="97" t="s">
        <v>185</v>
      </c>
      <c r="M3" s="94"/>
      <c r="N3" s="95"/>
      <c r="O3" s="95"/>
      <c r="P3" s="98"/>
      <c r="Q3" s="99"/>
      <c r="R3" s="98"/>
      <c r="S3" s="98"/>
      <c r="T3" s="98"/>
      <c r="U3" s="99"/>
      <c r="V3" s="98"/>
      <c r="W3" s="100"/>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row>
    <row r="4" spans="1:52" ht="11.45" customHeight="1" thickBot="1">
      <c r="B4" s="103"/>
      <c r="C4" s="104"/>
      <c r="D4" s="96"/>
      <c r="E4" s="99"/>
      <c r="F4" s="98"/>
      <c r="G4" s="98"/>
      <c r="H4" s="96"/>
      <c r="I4" s="99"/>
      <c r="J4" s="98"/>
      <c r="K4" s="96"/>
      <c r="L4" s="98"/>
      <c r="M4" s="99"/>
      <c r="N4" s="98"/>
      <c r="O4" s="98"/>
      <c r="P4" s="96"/>
      <c r="Q4" s="99"/>
      <c r="R4" s="98"/>
      <c r="S4" s="470" t="s">
        <v>92</v>
      </c>
      <c r="T4" s="470"/>
      <c r="U4" s="470"/>
      <c r="V4" s="470"/>
      <c r="W4" s="470"/>
    </row>
    <row r="5" spans="1:52" s="109" customFormat="1" ht="12.75" customHeight="1">
      <c r="A5" s="149"/>
      <c r="B5" s="106" t="s">
        <v>93</v>
      </c>
      <c r="C5" s="107"/>
      <c r="D5" s="471" t="s">
        <v>94</v>
      </c>
      <c r="E5" s="472"/>
      <c r="F5" s="472"/>
      <c r="G5" s="473"/>
      <c r="H5" s="471">
        <v>27</v>
      </c>
      <c r="I5" s="472"/>
      <c r="J5" s="472"/>
      <c r="K5" s="473"/>
      <c r="L5" s="471">
        <v>28</v>
      </c>
      <c r="M5" s="472"/>
      <c r="N5" s="472"/>
      <c r="O5" s="473"/>
      <c r="P5" s="471">
        <v>29</v>
      </c>
      <c r="Q5" s="472"/>
      <c r="R5" s="472"/>
      <c r="S5" s="473"/>
      <c r="T5" s="471">
        <v>30</v>
      </c>
      <c r="U5" s="472"/>
      <c r="V5" s="472"/>
      <c r="W5" s="473"/>
      <c r="X5" s="108"/>
      <c r="Y5" s="108"/>
      <c r="Z5" s="108"/>
      <c r="AA5" s="108"/>
      <c r="AB5" s="108"/>
      <c r="AC5" s="108"/>
      <c r="AD5" s="108"/>
      <c r="AE5" s="108"/>
      <c r="AF5" s="108"/>
      <c r="AG5" s="108"/>
      <c r="AH5" s="108"/>
      <c r="AI5" s="108"/>
      <c r="AJ5" s="108"/>
      <c r="AK5" s="108"/>
      <c r="AL5" s="108"/>
      <c r="AM5" s="108"/>
      <c r="AN5" s="108"/>
    </row>
    <row r="6" spans="1:52" s="109" customFormat="1" ht="12.75" customHeight="1">
      <c r="A6" s="140"/>
      <c r="B6" s="111"/>
      <c r="C6" s="112"/>
      <c r="D6" s="477" t="s">
        <v>6</v>
      </c>
      <c r="E6" s="479" t="s">
        <v>97</v>
      </c>
      <c r="F6" s="480"/>
      <c r="G6" s="481"/>
      <c r="H6" s="477" t="s">
        <v>6</v>
      </c>
      <c r="I6" s="479" t="s">
        <v>97</v>
      </c>
      <c r="J6" s="480"/>
      <c r="K6" s="481"/>
      <c r="L6" s="477" t="s">
        <v>6</v>
      </c>
      <c r="M6" s="479" t="s">
        <v>97</v>
      </c>
      <c r="N6" s="480"/>
      <c r="O6" s="481"/>
      <c r="P6" s="477" t="s">
        <v>6</v>
      </c>
      <c r="Q6" s="479" t="s">
        <v>97</v>
      </c>
      <c r="R6" s="480"/>
      <c r="S6" s="481"/>
      <c r="T6" s="477" t="s">
        <v>6</v>
      </c>
      <c r="U6" s="479" t="s">
        <v>97</v>
      </c>
      <c r="V6" s="480"/>
      <c r="W6" s="481"/>
      <c r="X6" s="108"/>
      <c r="Y6" s="108"/>
      <c r="Z6" s="108"/>
      <c r="AA6" s="108"/>
      <c r="AB6" s="108"/>
      <c r="AC6" s="108"/>
      <c r="AD6" s="108"/>
      <c r="AE6" s="108"/>
      <c r="AF6" s="108"/>
      <c r="AG6" s="108"/>
      <c r="AH6" s="108"/>
      <c r="AI6" s="108"/>
      <c r="AJ6" s="108"/>
      <c r="AK6" s="108"/>
      <c r="AL6" s="108"/>
      <c r="AM6" s="108"/>
      <c r="AN6" s="108"/>
    </row>
    <row r="7" spans="1:52" s="109" customFormat="1" ht="12.75" customHeight="1">
      <c r="A7" s="140"/>
      <c r="B7" s="177" t="s">
        <v>98</v>
      </c>
      <c r="C7" s="163"/>
      <c r="D7" s="478"/>
      <c r="E7" s="115" t="s">
        <v>11</v>
      </c>
      <c r="F7" s="178" t="s">
        <v>12</v>
      </c>
      <c r="G7" s="179" t="s">
        <v>13</v>
      </c>
      <c r="H7" s="478"/>
      <c r="I7" s="115" t="s">
        <v>11</v>
      </c>
      <c r="J7" s="178" t="s">
        <v>12</v>
      </c>
      <c r="K7" s="179" t="s">
        <v>13</v>
      </c>
      <c r="L7" s="478"/>
      <c r="M7" s="115" t="s">
        <v>11</v>
      </c>
      <c r="N7" s="178" t="s">
        <v>12</v>
      </c>
      <c r="O7" s="179" t="s">
        <v>13</v>
      </c>
      <c r="P7" s="478"/>
      <c r="Q7" s="115" t="s">
        <v>11</v>
      </c>
      <c r="R7" s="178" t="s">
        <v>12</v>
      </c>
      <c r="S7" s="179" t="s">
        <v>13</v>
      </c>
      <c r="T7" s="478"/>
      <c r="U7" s="115" t="s">
        <v>11</v>
      </c>
      <c r="V7" s="178" t="s">
        <v>12</v>
      </c>
      <c r="W7" s="179" t="s">
        <v>13</v>
      </c>
      <c r="X7" s="108"/>
      <c r="Y7" s="108"/>
      <c r="Z7" s="108"/>
      <c r="AA7" s="108"/>
      <c r="AB7" s="108"/>
      <c r="AC7" s="108"/>
      <c r="AD7" s="108"/>
      <c r="AE7" s="108"/>
      <c r="AF7" s="108"/>
      <c r="AG7" s="108"/>
      <c r="AH7" s="108"/>
      <c r="AI7" s="108"/>
      <c r="AJ7" s="108"/>
      <c r="AK7" s="108"/>
      <c r="AL7" s="108"/>
      <c r="AM7" s="108"/>
      <c r="AN7" s="108"/>
    </row>
    <row r="8" spans="1:52" s="109" customFormat="1" ht="12.75" customHeight="1">
      <c r="A8" s="156"/>
      <c r="B8" s="157" t="s">
        <v>186</v>
      </c>
      <c r="C8" s="158"/>
      <c r="D8" s="180" t="s">
        <v>177</v>
      </c>
      <c r="E8" s="181" t="s">
        <v>177</v>
      </c>
      <c r="F8" s="182" t="s">
        <v>177</v>
      </c>
      <c r="G8" s="183" t="s">
        <v>177</v>
      </c>
      <c r="H8" s="180" t="s">
        <v>177</v>
      </c>
      <c r="I8" s="181" t="s">
        <v>177</v>
      </c>
      <c r="J8" s="182" t="s">
        <v>177</v>
      </c>
      <c r="K8" s="183" t="s">
        <v>177</v>
      </c>
      <c r="L8" s="180" t="s">
        <v>177</v>
      </c>
      <c r="M8" s="181" t="s">
        <v>177</v>
      </c>
      <c r="N8" s="182" t="s">
        <v>177</v>
      </c>
      <c r="O8" s="183" t="s">
        <v>177</v>
      </c>
      <c r="P8" s="180">
        <v>130</v>
      </c>
      <c r="Q8" s="151">
        <v>439</v>
      </c>
      <c r="R8" s="182">
        <v>206</v>
      </c>
      <c r="S8" s="183">
        <v>233</v>
      </c>
      <c r="T8" s="159">
        <v>141</v>
      </c>
      <c r="U8" s="129">
        <f>SUM(V8:W8)</f>
        <v>473</v>
      </c>
      <c r="V8" s="160">
        <v>224</v>
      </c>
      <c r="W8" s="161">
        <v>249</v>
      </c>
      <c r="X8" s="108"/>
      <c r="Y8" s="108"/>
      <c r="Z8" s="108"/>
      <c r="AA8" s="108"/>
      <c r="AB8" s="108"/>
      <c r="AC8" s="108"/>
      <c r="AD8" s="108"/>
      <c r="AE8" s="108"/>
      <c r="AF8" s="108"/>
      <c r="AG8" s="108"/>
      <c r="AH8" s="108"/>
      <c r="AI8" s="108"/>
      <c r="AJ8" s="108"/>
      <c r="AK8" s="108"/>
      <c r="AL8" s="108"/>
      <c r="AM8" s="108"/>
      <c r="AN8" s="108"/>
    </row>
    <row r="9" spans="1:52" s="109" customFormat="1" ht="12.75" customHeight="1">
      <c r="A9" s="140"/>
      <c r="B9" s="111" t="s">
        <v>187</v>
      </c>
      <c r="C9" s="141"/>
      <c r="D9" s="139">
        <v>208</v>
      </c>
      <c r="E9" s="129">
        <v>588</v>
      </c>
      <c r="F9" s="130">
        <v>298</v>
      </c>
      <c r="G9" s="131">
        <v>290</v>
      </c>
      <c r="H9" s="139">
        <v>252</v>
      </c>
      <c r="I9" s="129">
        <v>705</v>
      </c>
      <c r="J9" s="130">
        <v>359</v>
      </c>
      <c r="K9" s="131">
        <v>346</v>
      </c>
      <c r="L9" s="139">
        <v>281</v>
      </c>
      <c r="M9" s="129">
        <v>807</v>
      </c>
      <c r="N9" s="130">
        <v>413</v>
      </c>
      <c r="O9" s="131">
        <v>394</v>
      </c>
      <c r="P9" s="139">
        <v>2</v>
      </c>
      <c r="Q9" s="129">
        <v>6</v>
      </c>
      <c r="R9" s="130">
        <v>3</v>
      </c>
      <c r="S9" s="131">
        <v>3</v>
      </c>
      <c r="T9" s="139">
        <v>4</v>
      </c>
      <c r="U9" s="129">
        <f t="shared" ref="U9:U24" si="0">SUM(V9:W9)</f>
        <v>16</v>
      </c>
      <c r="V9" s="130">
        <v>8</v>
      </c>
      <c r="W9" s="131">
        <v>8</v>
      </c>
      <c r="X9" s="108"/>
      <c r="Y9" s="108"/>
      <c r="Z9" s="108"/>
      <c r="AA9" s="108"/>
      <c r="AB9" s="108"/>
      <c r="AC9" s="108"/>
      <c r="AD9" s="108"/>
      <c r="AE9" s="108"/>
      <c r="AF9" s="108"/>
      <c r="AG9" s="108"/>
      <c r="AH9" s="108"/>
      <c r="AI9" s="108"/>
      <c r="AJ9" s="108"/>
      <c r="AK9" s="108"/>
      <c r="AL9" s="108"/>
      <c r="AM9" s="108"/>
      <c r="AN9" s="108"/>
    </row>
    <row r="10" spans="1:52" s="109" customFormat="1" ht="12.75" customHeight="1">
      <c r="A10" s="140"/>
      <c r="B10" s="111" t="s">
        <v>188</v>
      </c>
      <c r="C10" s="141"/>
      <c r="D10" s="162" t="s">
        <v>177</v>
      </c>
      <c r="E10" s="151" t="s">
        <v>177</v>
      </c>
      <c r="F10" s="152" t="s">
        <v>177</v>
      </c>
      <c r="G10" s="153" t="s">
        <v>177</v>
      </c>
      <c r="H10" s="162" t="s">
        <v>177</v>
      </c>
      <c r="I10" s="151" t="s">
        <v>177</v>
      </c>
      <c r="J10" s="152" t="s">
        <v>177</v>
      </c>
      <c r="K10" s="153" t="s">
        <v>177</v>
      </c>
      <c r="L10" s="162" t="s">
        <v>177</v>
      </c>
      <c r="M10" s="151" t="s">
        <v>177</v>
      </c>
      <c r="N10" s="152" t="s">
        <v>177</v>
      </c>
      <c r="O10" s="153" t="s">
        <v>177</v>
      </c>
      <c r="P10" s="162">
        <v>95</v>
      </c>
      <c r="Q10" s="151">
        <v>270</v>
      </c>
      <c r="R10" s="152">
        <v>134</v>
      </c>
      <c r="S10" s="153">
        <v>136</v>
      </c>
      <c r="T10" s="139">
        <v>102</v>
      </c>
      <c r="U10" s="129">
        <f t="shared" si="0"/>
        <v>296</v>
      </c>
      <c r="V10" s="130">
        <v>146</v>
      </c>
      <c r="W10" s="131">
        <v>150</v>
      </c>
      <c r="X10" s="108"/>
      <c r="Y10" s="108"/>
      <c r="Z10" s="108"/>
      <c r="AA10" s="108"/>
      <c r="AB10" s="108"/>
      <c r="AC10" s="108"/>
      <c r="AD10" s="108"/>
      <c r="AE10" s="108"/>
      <c r="AF10" s="108"/>
      <c r="AG10" s="108"/>
      <c r="AH10" s="108"/>
      <c r="AI10" s="108"/>
      <c r="AJ10" s="108"/>
      <c r="AK10" s="108"/>
      <c r="AL10" s="108"/>
      <c r="AM10" s="108"/>
      <c r="AN10" s="108"/>
    </row>
    <row r="11" spans="1:52" s="109" customFormat="1" ht="12.75" customHeight="1">
      <c r="A11" s="140"/>
      <c r="B11" s="111" t="s">
        <v>189</v>
      </c>
      <c r="C11" s="141"/>
      <c r="D11" s="162" t="s">
        <v>177</v>
      </c>
      <c r="E11" s="151" t="s">
        <v>177</v>
      </c>
      <c r="F11" s="152" t="s">
        <v>177</v>
      </c>
      <c r="G11" s="153" t="s">
        <v>177</v>
      </c>
      <c r="H11" s="162" t="s">
        <v>177</v>
      </c>
      <c r="I11" s="151" t="s">
        <v>177</v>
      </c>
      <c r="J11" s="152" t="s">
        <v>177</v>
      </c>
      <c r="K11" s="153" t="s">
        <v>177</v>
      </c>
      <c r="L11" s="162" t="s">
        <v>177</v>
      </c>
      <c r="M11" s="151" t="s">
        <v>177</v>
      </c>
      <c r="N11" s="152" t="s">
        <v>177</v>
      </c>
      <c r="O11" s="153" t="s">
        <v>177</v>
      </c>
      <c r="P11" s="162">
        <v>190</v>
      </c>
      <c r="Q11" s="151">
        <v>570</v>
      </c>
      <c r="R11" s="152">
        <v>301</v>
      </c>
      <c r="S11" s="153">
        <v>269</v>
      </c>
      <c r="T11" s="139">
        <v>215</v>
      </c>
      <c r="U11" s="129">
        <f t="shared" si="0"/>
        <v>626</v>
      </c>
      <c r="V11" s="130">
        <v>334</v>
      </c>
      <c r="W11" s="131">
        <v>292</v>
      </c>
      <c r="X11" s="108"/>
      <c r="Y11" s="108"/>
      <c r="Z11" s="108"/>
      <c r="AA11" s="108"/>
      <c r="AB11" s="108"/>
      <c r="AC11" s="108"/>
      <c r="AD11" s="108"/>
      <c r="AE11" s="108"/>
      <c r="AF11" s="108"/>
      <c r="AG11" s="108"/>
      <c r="AH11" s="108"/>
      <c r="AI11" s="108"/>
      <c r="AJ11" s="108"/>
      <c r="AK11" s="108"/>
      <c r="AL11" s="108"/>
      <c r="AM11" s="108"/>
      <c r="AN11" s="108"/>
    </row>
    <row r="12" spans="1:52" s="109" customFormat="1" ht="12.75" customHeight="1">
      <c r="A12" s="140"/>
      <c r="B12" s="111" t="s">
        <v>190</v>
      </c>
      <c r="C12" s="141"/>
      <c r="D12" s="139">
        <v>55</v>
      </c>
      <c r="E12" s="129">
        <v>112</v>
      </c>
      <c r="F12" s="130">
        <v>54</v>
      </c>
      <c r="G12" s="131">
        <v>58</v>
      </c>
      <c r="H12" s="139">
        <v>47</v>
      </c>
      <c r="I12" s="129">
        <v>104</v>
      </c>
      <c r="J12" s="130">
        <v>47</v>
      </c>
      <c r="K12" s="131">
        <v>57</v>
      </c>
      <c r="L12" s="139">
        <v>49</v>
      </c>
      <c r="M12" s="129">
        <v>103</v>
      </c>
      <c r="N12" s="130">
        <v>46</v>
      </c>
      <c r="O12" s="131">
        <v>57</v>
      </c>
      <c r="P12" s="139">
        <v>55</v>
      </c>
      <c r="Q12" s="129">
        <v>105</v>
      </c>
      <c r="R12" s="130">
        <v>46</v>
      </c>
      <c r="S12" s="131">
        <v>59</v>
      </c>
      <c r="T12" s="139">
        <v>58</v>
      </c>
      <c r="U12" s="129">
        <f t="shared" si="0"/>
        <v>107</v>
      </c>
      <c r="V12" s="130">
        <v>46</v>
      </c>
      <c r="W12" s="131">
        <v>61</v>
      </c>
      <c r="X12" s="108"/>
      <c r="Y12" s="108"/>
      <c r="Z12" s="108"/>
      <c r="AA12" s="108"/>
      <c r="AB12" s="108"/>
      <c r="AC12" s="108"/>
      <c r="AD12" s="108"/>
      <c r="AE12" s="108"/>
      <c r="AF12" s="108"/>
      <c r="AG12" s="108"/>
      <c r="AH12" s="108"/>
      <c r="AI12" s="108"/>
      <c r="AJ12" s="108"/>
      <c r="AK12" s="108"/>
      <c r="AL12" s="108"/>
      <c r="AM12" s="108"/>
      <c r="AN12" s="108"/>
    </row>
    <row r="13" spans="1:52" s="109" customFormat="1" ht="12.75" customHeight="1">
      <c r="A13" s="140"/>
      <c r="B13" s="111" t="s">
        <v>191</v>
      </c>
      <c r="C13" s="141"/>
      <c r="D13" s="150" t="s">
        <v>177</v>
      </c>
      <c r="E13" s="151" t="s">
        <v>177</v>
      </c>
      <c r="F13" s="152" t="s">
        <v>177</v>
      </c>
      <c r="G13" s="153" t="s">
        <v>177</v>
      </c>
      <c r="H13" s="150" t="s">
        <v>177</v>
      </c>
      <c r="I13" s="151" t="s">
        <v>177</v>
      </c>
      <c r="J13" s="152" t="s">
        <v>177</v>
      </c>
      <c r="K13" s="153" t="s">
        <v>177</v>
      </c>
      <c r="L13" s="150" t="s">
        <v>177</v>
      </c>
      <c r="M13" s="151" t="s">
        <v>177</v>
      </c>
      <c r="N13" s="152" t="s">
        <v>177</v>
      </c>
      <c r="O13" s="153" t="s">
        <v>177</v>
      </c>
      <c r="P13" s="150" t="s">
        <v>177</v>
      </c>
      <c r="Q13" s="151" t="s">
        <v>177</v>
      </c>
      <c r="R13" s="152" t="s">
        <v>177</v>
      </c>
      <c r="S13" s="153" t="s">
        <v>177</v>
      </c>
      <c r="T13" s="150" t="s">
        <v>177</v>
      </c>
      <c r="U13" s="151" t="s">
        <v>177</v>
      </c>
      <c r="V13" s="152" t="s">
        <v>177</v>
      </c>
      <c r="W13" s="153" t="s">
        <v>177</v>
      </c>
      <c r="X13" s="108"/>
      <c r="Y13" s="108"/>
      <c r="Z13" s="108"/>
      <c r="AA13" s="108"/>
      <c r="AB13" s="108"/>
      <c r="AC13" s="108"/>
      <c r="AD13" s="108"/>
      <c r="AE13" s="108"/>
      <c r="AF13" s="108"/>
      <c r="AG13" s="108"/>
      <c r="AH13" s="108"/>
      <c r="AI13" s="108"/>
      <c r="AJ13" s="108"/>
      <c r="AK13" s="108"/>
      <c r="AL13" s="108"/>
      <c r="AM13" s="108"/>
      <c r="AN13" s="108"/>
    </row>
    <row r="14" spans="1:52" s="109" customFormat="1" ht="12.75" customHeight="1">
      <c r="A14" s="140"/>
      <c r="B14" s="111" t="s">
        <v>192</v>
      </c>
      <c r="C14" s="141"/>
      <c r="D14" s="150">
        <v>76</v>
      </c>
      <c r="E14" s="129">
        <v>210</v>
      </c>
      <c r="F14" s="152">
        <v>106</v>
      </c>
      <c r="G14" s="153">
        <v>104</v>
      </c>
      <c r="H14" s="150">
        <v>78</v>
      </c>
      <c r="I14" s="129">
        <v>214</v>
      </c>
      <c r="J14" s="152">
        <v>107</v>
      </c>
      <c r="K14" s="153">
        <v>107</v>
      </c>
      <c r="L14" s="150">
        <v>76</v>
      </c>
      <c r="M14" s="129">
        <v>209</v>
      </c>
      <c r="N14" s="152">
        <v>107</v>
      </c>
      <c r="O14" s="153">
        <v>102</v>
      </c>
      <c r="P14" s="150">
        <v>82</v>
      </c>
      <c r="Q14" s="129">
        <v>221</v>
      </c>
      <c r="R14" s="152">
        <v>112</v>
      </c>
      <c r="S14" s="153">
        <v>109</v>
      </c>
      <c r="T14" s="150">
        <v>81</v>
      </c>
      <c r="U14" s="129">
        <f t="shared" si="0"/>
        <v>220</v>
      </c>
      <c r="V14" s="152">
        <v>112</v>
      </c>
      <c r="W14" s="153">
        <v>108</v>
      </c>
      <c r="X14" s="108"/>
      <c r="Y14" s="108"/>
      <c r="Z14" s="108"/>
      <c r="AA14" s="108"/>
      <c r="AB14" s="108"/>
      <c r="AC14" s="108"/>
      <c r="AD14" s="108"/>
      <c r="AE14" s="108"/>
      <c r="AF14" s="108"/>
      <c r="AG14" s="108"/>
      <c r="AH14" s="108"/>
      <c r="AI14" s="108"/>
      <c r="AJ14" s="108"/>
      <c r="AK14" s="108"/>
      <c r="AL14" s="108"/>
      <c r="AM14" s="108"/>
      <c r="AN14" s="108"/>
    </row>
    <row r="15" spans="1:52" s="109" customFormat="1" ht="12.75" customHeight="1">
      <c r="A15" s="140"/>
      <c r="B15" s="111" t="s">
        <v>193</v>
      </c>
      <c r="C15" s="141"/>
      <c r="D15" s="128">
        <v>137</v>
      </c>
      <c r="E15" s="129">
        <v>301</v>
      </c>
      <c r="F15" s="130">
        <v>159</v>
      </c>
      <c r="G15" s="131">
        <v>142</v>
      </c>
      <c r="H15" s="128">
        <v>150</v>
      </c>
      <c r="I15" s="129">
        <v>312</v>
      </c>
      <c r="J15" s="130">
        <v>165</v>
      </c>
      <c r="K15" s="131">
        <v>147</v>
      </c>
      <c r="L15" s="128">
        <v>148</v>
      </c>
      <c r="M15" s="129">
        <v>330</v>
      </c>
      <c r="N15" s="130">
        <v>174</v>
      </c>
      <c r="O15" s="131">
        <v>156</v>
      </c>
      <c r="P15" s="150">
        <v>140</v>
      </c>
      <c r="Q15" s="129">
        <v>312</v>
      </c>
      <c r="R15" s="130">
        <v>167</v>
      </c>
      <c r="S15" s="153">
        <v>145</v>
      </c>
      <c r="T15" s="150">
        <v>152</v>
      </c>
      <c r="U15" s="129">
        <f t="shared" si="0"/>
        <v>319</v>
      </c>
      <c r="V15" s="130">
        <v>171</v>
      </c>
      <c r="W15" s="153">
        <v>148</v>
      </c>
      <c r="X15" s="108"/>
      <c r="Y15" s="108"/>
      <c r="Z15" s="108"/>
      <c r="AA15" s="108"/>
      <c r="AB15" s="108"/>
      <c r="AC15" s="108"/>
      <c r="AD15" s="108"/>
      <c r="AE15" s="108"/>
      <c r="AF15" s="108"/>
      <c r="AG15" s="108"/>
      <c r="AH15" s="108"/>
      <c r="AI15" s="108"/>
      <c r="AJ15" s="108"/>
      <c r="AK15" s="108"/>
      <c r="AL15" s="108"/>
      <c r="AM15" s="108"/>
      <c r="AN15" s="108"/>
    </row>
    <row r="16" spans="1:52" s="109" customFormat="1" ht="12.75" customHeight="1">
      <c r="A16" s="140"/>
      <c r="B16" s="111" t="s">
        <v>194</v>
      </c>
      <c r="C16" s="141"/>
      <c r="D16" s="128">
        <v>55</v>
      </c>
      <c r="E16" s="129">
        <v>112</v>
      </c>
      <c r="F16" s="130">
        <v>58</v>
      </c>
      <c r="G16" s="131">
        <v>54</v>
      </c>
      <c r="H16" s="128">
        <v>60</v>
      </c>
      <c r="I16" s="129">
        <v>129</v>
      </c>
      <c r="J16" s="130">
        <v>65</v>
      </c>
      <c r="K16" s="131">
        <v>64</v>
      </c>
      <c r="L16" s="128">
        <v>58</v>
      </c>
      <c r="M16" s="129">
        <v>121</v>
      </c>
      <c r="N16" s="130">
        <v>61</v>
      </c>
      <c r="O16" s="131">
        <v>60</v>
      </c>
      <c r="P16" s="128">
        <v>58</v>
      </c>
      <c r="Q16" s="129">
        <v>123</v>
      </c>
      <c r="R16" s="130">
        <v>62</v>
      </c>
      <c r="S16" s="131">
        <v>61</v>
      </c>
      <c r="T16" s="128">
        <v>60</v>
      </c>
      <c r="U16" s="129">
        <f t="shared" si="0"/>
        <v>123</v>
      </c>
      <c r="V16" s="130">
        <v>64</v>
      </c>
      <c r="W16" s="131">
        <v>59</v>
      </c>
      <c r="X16" s="108"/>
      <c r="Y16" s="108"/>
      <c r="Z16" s="108"/>
      <c r="AA16" s="108"/>
      <c r="AB16" s="108"/>
      <c r="AC16" s="108"/>
      <c r="AD16" s="108"/>
      <c r="AE16" s="108"/>
      <c r="AF16" s="108"/>
      <c r="AG16" s="108"/>
      <c r="AH16" s="108"/>
      <c r="AI16" s="108"/>
      <c r="AJ16" s="108"/>
      <c r="AK16" s="108"/>
      <c r="AL16" s="108"/>
      <c r="AM16" s="108"/>
      <c r="AN16" s="108"/>
    </row>
    <row r="17" spans="1:40" s="109" customFormat="1" ht="12.75" customHeight="1">
      <c r="A17" s="140"/>
      <c r="B17" s="111" t="s">
        <v>195</v>
      </c>
      <c r="C17" s="141"/>
      <c r="D17" s="128">
        <v>289</v>
      </c>
      <c r="E17" s="129">
        <v>537</v>
      </c>
      <c r="F17" s="130">
        <v>289</v>
      </c>
      <c r="G17" s="131">
        <v>248</v>
      </c>
      <c r="H17" s="128">
        <v>290</v>
      </c>
      <c r="I17" s="129">
        <v>536</v>
      </c>
      <c r="J17" s="130">
        <v>283</v>
      </c>
      <c r="K17" s="131">
        <v>253</v>
      </c>
      <c r="L17" s="128">
        <v>298</v>
      </c>
      <c r="M17" s="129">
        <v>543</v>
      </c>
      <c r="N17" s="130">
        <v>292</v>
      </c>
      <c r="O17" s="131">
        <v>251</v>
      </c>
      <c r="P17" s="128">
        <v>299</v>
      </c>
      <c r="Q17" s="129">
        <v>542</v>
      </c>
      <c r="R17" s="130">
        <v>292</v>
      </c>
      <c r="S17" s="131">
        <v>250</v>
      </c>
      <c r="T17" s="128">
        <v>320</v>
      </c>
      <c r="U17" s="129">
        <f t="shared" si="0"/>
        <v>575</v>
      </c>
      <c r="V17" s="130">
        <v>308</v>
      </c>
      <c r="W17" s="131">
        <v>267</v>
      </c>
      <c r="X17" s="108"/>
      <c r="Y17" s="108"/>
      <c r="Z17" s="108"/>
      <c r="AA17" s="108"/>
      <c r="AB17" s="108"/>
      <c r="AC17" s="108"/>
      <c r="AD17" s="108"/>
      <c r="AE17" s="108"/>
      <c r="AF17" s="108"/>
      <c r="AG17" s="108"/>
      <c r="AH17" s="108"/>
      <c r="AI17" s="108"/>
      <c r="AJ17" s="108"/>
      <c r="AK17" s="108"/>
      <c r="AL17" s="108"/>
      <c r="AM17" s="108"/>
      <c r="AN17" s="108"/>
    </row>
    <row r="18" spans="1:40" s="109" customFormat="1" ht="12.75" customHeight="1">
      <c r="A18" s="140"/>
      <c r="B18" s="111" t="s">
        <v>196</v>
      </c>
      <c r="C18" s="141"/>
      <c r="D18" s="128">
        <v>126</v>
      </c>
      <c r="E18" s="129">
        <v>354</v>
      </c>
      <c r="F18" s="130">
        <v>162</v>
      </c>
      <c r="G18" s="131">
        <v>192</v>
      </c>
      <c r="H18" s="128">
        <v>127</v>
      </c>
      <c r="I18" s="129">
        <v>349</v>
      </c>
      <c r="J18" s="130">
        <v>161</v>
      </c>
      <c r="K18" s="131">
        <v>188</v>
      </c>
      <c r="L18" s="128">
        <v>130</v>
      </c>
      <c r="M18" s="129">
        <v>362</v>
      </c>
      <c r="N18" s="130">
        <v>164</v>
      </c>
      <c r="O18" s="131">
        <v>198</v>
      </c>
      <c r="P18" s="128">
        <v>139</v>
      </c>
      <c r="Q18" s="129">
        <v>383</v>
      </c>
      <c r="R18" s="130">
        <v>173</v>
      </c>
      <c r="S18" s="131">
        <v>210</v>
      </c>
      <c r="T18" s="128">
        <v>157</v>
      </c>
      <c r="U18" s="129">
        <f t="shared" si="0"/>
        <v>429</v>
      </c>
      <c r="V18" s="130">
        <v>198</v>
      </c>
      <c r="W18" s="131">
        <v>231</v>
      </c>
      <c r="X18" s="108"/>
      <c r="Y18" s="108"/>
      <c r="Z18" s="108"/>
      <c r="AA18" s="108"/>
      <c r="AB18" s="108"/>
      <c r="AC18" s="108"/>
      <c r="AD18" s="108"/>
      <c r="AE18" s="108"/>
      <c r="AF18" s="108"/>
      <c r="AG18" s="108"/>
      <c r="AH18" s="108"/>
      <c r="AI18" s="108"/>
      <c r="AJ18" s="108"/>
      <c r="AK18" s="108"/>
      <c r="AL18" s="108"/>
      <c r="AM18" s="108"/>
      <c r="AN18" s="108"/>
    </row>
    <row r="19" spans="1:40" s="109" customFormat="1" ht="12.75" customHeight="1">
      <c r="A19" s="140"/>
      <c r="B19" s="111" t="s">
        <v>197</v>
      </c>
      <c r="C19" s="141"/>
      <c r="D19" s="128">
        <v>857</v>
      </c>
      <c r="E19" s="129">
        <v>1873</v>
      </c>
      <c r="F19" s="130">
        <v>915</v>
      </c>
      <c r="G19" s="131">
        <v>958</v>
      </c>
      <c r="H19" s="128">
        <v>896</v>
      </c>
      <c r="I19" s="129">
        <v>1957</v>
      </c>
      <c r="J19" s="130">
        <v>954</v>
      </c>
      <c r="K19" s="131">
        <v>1003</v>
      </c>
      <c r="L19" s="128">
        <v>907</v>
      </c>
      <c r="M19" s="129">
        <v>2002</v>
      </c>
      <c r="N19" s="130">
        <v>982</v>
      </c>
      <c r="O19" s="131">
        <v>1020</v>
      </c>
      <c r="P19" s="128">
        <v>156</v>
      </c>
      <c r="Q19" s="129">
        <v>315</v>
      </c>
      <c r="R19" s="130">
        <v>134</v>
      </c>
      <c r="S19" s="131">
        <v>181</v>
      </c>
      <c r="T19" s="128">
        <v>153</v>
      </c>
      <c r="U19" s="129">
        <f t="shared" si="0"/>
        <v>309</v>
      </c>
      <c r="V19" s="130">
        <v>131</v>
      </c>
      <c r="W19" s="131">
        <v>178</v>
      </c>
      <c r="X19" s="108"/>
      <c r="Y19" s="108"/>
      <c r="Z19" s="108"/>
      <c r="AA19" s="108"/>
      <c r="AB19" s="108"/>
      <c r="AC19" s="108"/>
      <c r="AD19" s="108"/>
      <c r="AE19" s="108"/>
      <c r="AF19" s="108"/>
      <c r="AG19" s="108"/>
      <c r="AH19" s="108"/>
      <c r="AI19" s="108"/>
      <c r="AJ19" s="108"/>
      <c r="AK19" s="108"/>
      <c r="AL19" s="108"/>
      <c r="AM19" s="108"/>
      <c r="AN19" s="108"/>
    </row>
    <row r="20" spans="1:40" s="109" customFormat="1" ht="12.75" customHeight="1">
      <c r="A20" s="140"/>
      <c r="B20" s="111" t="s">
        <v>198</v>
      </c>
      <c r="C20" s="141"/>
      <c r="D20" s="139">
        <v>61</v>
      </c>
      <c r="E20" s="129">
        <v>130</v>
      </c>
      <c r="F20" s="130">
        <v>66</v>
      </c>
      <c r="G20" s="131">
        <v>64</v>
      </c>
      <c r="H20" s="139">
        <v>57</v>
      </c>
      <c r="I20" s="129">
        <v>119</v>
      </c>
      <c r="J20" s="130">
        <v>60</v>
      </c>
      <c r="K20" s="131">
        <v>59</v>
      </c>
      <c r="L20" s="139">
        <v>58</v>
      </c>
      <c r="M20" s="129">
        <v>123</v>
      </c>
      <c r="N20" s="130">
        <v>62</v>
      </c>
      <c r="O20" s="131">
        <v>61</v>
      </c>
      <c r="P20" s="128">
        <v>59</v>
      </c>
      <c r="Q20" s="129">
        <v>126</v>
      </c>
      <c r="R20" s="130">
        <v>63</v>
      </c>
      <c r="S20" s="131">
        <v>63</v>
      </c>
      <c r="T20" s="128">
        <v>63</v>
      </c>
      <c r="U20" s="129">
        <f t="shared" si="0"/>
        <v>126</v>
      </c>
      <c r="V20" s="130">
        <v>65</v>
      </c>
      <c r="W20" s="131">
        <v>61</v>
      </c>
      <c r="X20" s="108"/>
      <c r="Y20" s="108"/>
      <c r="Z20" s="108"/>
      <c r="AA20" s="108"/>
      <c r="AB20" s="108"/>
      <c r="AC20" s="108"/>
      <c r="AD20" s="108"/>
      <c r="AE20" s="108"/>
      <c r="AF20" s="108"/>
      <c r="AG20" s="108"/>
      <c r="AH20" s="108"/>
      <c r="AI20" s="108"/>
      <c r="AJ20" s="108"/>
      <c r="AK20" s="108"/>
      <c r="AL20" s="108"/>
      <c r="AM20" s="108"/>
      <c r="AN20" s="108"/>
    </row>
    <row r="21" spans="1:40" s="109" customFormat="1" ht="12.75" customHeight="1">
      <c r="A21" s="140"/>
      <c r="B21" s="111" t="s">
        <v>199</v>
      </c>
      <c r="C21" s="141"/>
      <c r="D21" s="162" t="s">
        <v>177</v>
      </c>
      <c r="E21" s="151" t="s">
        <v>177</v>
      </c>
      <c r="F21" s="152" t="s">
        <v>177</v>
      </c>
      <c r="G21" s="153" t="s">
        <v>177</v>
      </c>
      <c r="H21" s="162" t="s">
        <v>177</v>
      </c>
      <c r="I21" s="151" t="s">
        <v>177</v>
      </c>
      <c r="J21" s="152" t="s">
        <v>177</v>
      </c>
      <c r="K21" s="153" t="s">
        <v>177</v>
      </c>
      <c r="L21" s="162" t="s">
        <v>177</v>
      </c>
      <c r="M21" s="151" t="s">
        <v>177</v>
      </c>
      <c r="N21" s="152" t="s">
        <v>177</v>
      </c>
      <c r="O21" s="153" t="s">
        <v>177</v>
      </c>
      <c r="P21" s="150">
        <v>144</v>
      </c>
      <c r="Q21" s="151">
        <v>343</v>
      </c>
      <c r="R21" s="152">
        <v>174</v>
      </c>
      <c r="S21" s="153">
        <v>169</v>
      </c>
      <c r="T21" s="128">
        <v>135</v>
      </c>
      <c r="U21" s="129">
        <f t="shared" si="0"/>
        <v>328</v>
      </c>
      <c r="V21" s="130">
        <v>166</v>
      </c>
      <c r="W21" s="131">
        <v>162</v>
      </c>
      <c r="X21" s="108"/>
      <c r="Y21" s="108"/>
      <c r="Z21" s="108"/>
      <c r="AA21" s="108"/>
      <c r="AB21" s="108"/>
      <c r="AC21" s="108"/>
      <c r="AD21" s="108"/>
      <c r="AE21" s="108"/>
      <c r="AF21" s="108"/>
      <c r="AG21" s="108"/>
      <c r="AH21" s="108"/>
      <c r="AI21" s="108"/>
      <c r="AJ21" s="108"/>
      <c r="AK21" s="108"/>
      <c r="AL21" s="108"/>
      <c r="AM21" s="108"/>
      <c r="AN21" s="108"/>
    </row>
    <row r="22" spans="1:40" s="126" customFormat="1" ht="12.75" customHeight="1">
      <c r="A22" s="184"/>
      <c r="B22" s="111" t="s">
        <v>200</v>
      </c>
      <c r="C22" s="185"/>
      <c r="D22" s="150" t="s">
        <v>177</v>
      </c>
      <c r="E22" s="151" t="s">
        <v>177</v>
      </c>
      <c r="F22" s="152" t="s">
        <v>177</v>
      </c>
      <c r="G22" s="153" t="s">
        <v>177</v>
      </c>
      <c r="H22" s="150" t="s">
        <v>177</v>
      </c>
      <c r="I22" s="151" t="s">
        <v>177</v>
      </c>
      <c r="J22" s="152" t="s">
        <v>177</v>
      </c>
      <c r="K22" s="153" t="s">
        <v>177</v>
      </c>
      <c r="L22" s="150" t="s">
        <v>177</v>
      </c>
      <c r="M22" s="151" t="s">
        <v>177</v>
      </c>
      <c r="N22" s="152" t="s">
        <v>177</v>
      </c>
      <c r="O22" s="153" t="s">
        <v>177</v>
      </c>
      <c r="P22" s="150">
        <v>229</v>
      </c>
      <c r="Q22" s="151">
        <v>426</v>
      </c>
      <c r="R22" s="152">
        <v>220</v>
      </c>
      <c r="S22" s="153">
        <v>206</v>
      </c>
      <c r="T22" s="128">
        <v>226</v>
      </c>
      <c r="U22" s="129">
        <f t="shared" si="0"/>
        <v>418</v>
      </c>
      <c r="V22" s="130">
        <v>225</v>
      </c>
      <c r="W22" s="131">
        <v>193</v>
      </c>
      <c r="X22" s="125"/>
      <c r="Y22" s="86"/>
      <c r="Z22" s="86"/>
      <c r="AA22" s="86"/>
      <c r="AB22" s="86"/>
      <c r="AC22" s="125"/>
      <c r="AD22" s="125"/>
      <c r="AE22" s="125"/>
      <c r="AF22" s="125"/>
      <c r="AG22" s="125"/>
      <c r="AH22" s="125"/>
      <c r="AI22" s="125"/>
      <c r="AJ22" s="125"/>
      <c r="AK22" s="125"/>
      <c r="AL22" s="125"/>
      <c r="AM22" s="125"/>
      <c r="AN22" s="125"/>
    </row>
    <row r="23" spans="1:40" s="109" customFormat="1" ht="12.75" customHeight="1">
      <c r="A23" s="140"/>
      <c r="B23" s="111" t="s">
        <v>201</v>
      </c>
      <c r="C23" s="141"/>
      <c r="D23" s="150" t="s">
        <v>177</v>
      </c>
      <c r="E23" s="151" t="s">
        <v>177</v>
      </c>
      <c r="F23" s="152" t="s">
        <v>177</v>
      </c>
      <c r="G23" s="153" t="s">
        <v>177</v>
      </c>
      <c r="H23" s="150" t="s">
        <v>177</v>
      </c>
      <c r="I23" s="151" t="s">
        <v>177</v>
      </c>
      <c r="J23" s="152" t="s">
        <v>177</v>
      </c>
      <c r="K23" s="153" t="s">
        <v>177</v>
      </c>
      <c r="L23" s="150" t="s">
        <v>177</v>
      </c>
      <c r="M23" s="151" t="s">
        <v>177</v>
      </c>
      <c r="N23" s="152" t="s">
        <v>177</v>
      </c>
      <c r="O23" s="153" t="s">
        <v>177</v>
      </c>
      <c r="P23" s="150">
        <v>75</v>
      </c>
      <c r="Q23" s="151">
        <v>184</v>
      </c>
      <c r="R23" s="152">
        <v>100</v>
      </c>
      <c r="S23" s="153">
        <v>84</v>
      </c>
      <c r="T23" s="128">
        <v>83</v>
      </c>
      <c r="U23" s="129">
        <f t="shared" si="0"/>
        <v>196</v>
      </c>
      <c r="V23" s="130">
        <v>104</v>
      </c>
      <c r="W23" s="131">
        <v>92</v>
      </c>
      <c r="X23" s="108"/>
      <c r="Y23" s="108"/>
      <c r="Z23" s="108"/>
      <c r="AA23" s="108"/>
      <c r="AB23" s="108"/>
      <c r="AC23" s="108"/>
      <c r="AD23" s="108"/>
      <c r="AE23" s="108"/>
      <c r="AF23" s="108"/>
      <c r="AG23" s="108"/>
      <c r="AH23" s="108"/>
      <c r="AI23" s="108"/>
      <c r="AJ23" s="108"/>
      <c r="AK23" s="108"/>
      <c r="AL23" s="108"/>
      <c r="AM23" s="108"/>
      <c r="AN23" s="108"/>
    </row>
    <row r="24" spans="1:40" s="109" customFormat="1" ht="12.75" customHeight="1">
      <c r="A24" s="140"/>
      <c r="B24" s="111" t="s">
        <v>202</v>
      </c>
      <c r="C24" s="141"/>
      <c r="D24" s="150" t="s">
        <v>177</v>
      </c>
      <c r="E24" s="151" t="s">
        <v>177</v>
      </c>
      <c r="F24" s="152" t="s">
        <v>177</v>
      </c>
      <c r="G24" s="153" t="s">
        <v>177</v>
      </c>
      <c r="H24" s="150" t="s">
        <v>177</v>
      </c>
      <c r="I24" s="151" t="s">
        <v>177</v>
      </c>
      <c r="J24" s="152" t="s">
        <v>177</v>
      </c>
      <c r="K24" s="153" t="s">
        <v>177</v>
      </c>
      <c r="L24" s="150" t="s">
        <v>177</v>
      </c>
      <c r="M24" s="151" t="s">
        <v>177</v>
      </c>
      <c r="N24" s="152" t="s">
        <v>177</v>
      </c>
      <c r="O24" s="153" t="s">
        <v>177</v>
      </c>
      <c r="P24" s="150">
        <v>306</v>
      </c>
      <c r="Q24" s="151">
        <v>724</v>
      </c>
      <c r="R24" s="152">
        <v>364</v>
      </c>
      <c r="S24" s="153">
        <v>360</v>
      </c>
      <c r="T24" s="128">
        <v>301</v>
      </c>
      <c r="U24" s="129">
        <f t="shared" si="0"/>
        <v>728</v>
      </c>
      <c r="V24" s="130">
        <v>370</v>
      </c>
      <c r="W24" s="131">
        <v>358</v>
      </c>
      <c r="X24" s="108"/>
      <c r="Y24" s="108"/>
      <c r="Z24" s="108"/>
      <c r="AA24" s="108"/>
      <c r="AB24" s="108"/>
      <c r="AC24" s="108"/>
      <c r="AD24" s="108"/>
      <c r="AE24" s="108"/>
      <c r="AF24" s="108"/>
      <c r="AG24" s="108"/>
      <c r="AH24" s="108"/>
      <c r="AI24" s="108"/>
      <c r="AJ24" s="108"/>
      <c r="AK24" s="108"/>
      <c r="AL24" s="108"/>
      <c r="AM24" s="108"/>
      <c r="AN24" s="108"/>
    </row>
    <row r="25" spans="1:40" s="109" customFormat="1" ht="12.75" customHeight="1">
      <c r="A25" s="154"/>
      <c r="B25" s="133" t="s">
        <v>203</v>
      </c>
      <c r="C25" s="155"/>
      <c r="D25" s="135">
        <v>3791</v>
      </c>
      <c r="E25" s="136">
        <v>8880</v>
      </c>
      <c r="F25" s="137">
        <v>4474</v>
      </c>
      <c r="G25" s="138">
        <v>4406</v>
      </c>
      <c r="H25" s="135">
        <v>3976</v>
      </c>
      <c r="I25" s="136">
        <v>9304</v>
      </c>
      <c r="J25" s="137">
        <v>4656</v>
      </c>
      <c r="K25" s="138">
        <v>4648</v>
      </c>
      <c r="L25" s="135">
        <v>4058</v>
      </c>
      <c r="M25" s="136">
        <v>9563</v>
      </c>
      <c r="N25" s="137">
        <v>4802</v>
      </c>
      <c r="O25" s="138">
        <v>4761</v>
      </c>
      <c r="P25" s="135">
        <v>4129</v>
      </c>
      <c r="Q25" s="136">
        <v>9699</v>
      </c>
      <c r="R25" s="137">
        <v>4890</v>
      </c>
      <c r="S25" s="138">
        <v>4809</v>
      </c>
      <c r="T25" s="135">
        <v>4223</v>
      </c>
      <c r="U25" s="136">
        <f>SUM(V25:W25)</f>
        <v>9916</v>
      </c>
      <c r="V25" s="137">
        <v>5014</v>
      </c>
      <c r="W25" s="138">
        <v>4902</v>
      </c>
      <c r="X25" s="108"/>
      <c r="Y25" s="108"/>
      <c r="Z25" s="108"/>
      <c r="AA25" s="108"/>
      <c r="AB25" s="108"/>
      <c r="AC25" s="108"/>
      <c r="AD25" s="108"/>
      <c r="AE25" s="108"/>
      <c r="AF25" s="108"/>
      <c r="AG25" s="108"/>
      <c r="AH25" s="108"/>
      <c r="AI25" s="108"/>
      <c r="AJ25" s="108"/>
      <c r="AK25" s="108"/>
      <c r="AL25" s="108"/>
      <c r="AM25" s="108"/>
      <c r="AN25" s="108"/>
    </row>
    <row r="26" spans="1:40" s="109" customFormat="1" ht="12.75" customHeight="1">
      <c r="A26" s="140"/>
      <c r="B26" s="111" t="s">
        <v>204</v>
      </c>
      <c r="C26" s="141"/>
      <c r="D26" s="159">
        <v>214</v>
      </c>
      <c r="E26" s="129">
        <v>470</v>
      </c>
      <c r="F26" s="130">
        <v>246</v>
      </c>
      <c r="G26" s="131">
        <v>224</v>
      </c>
      <c r="H26" s="159">
        <v>216</v>
      </c>
      <c r="I26" s="129">
        <v>491</v>
      </c>
      <c r="J26" s="130">
        <v>254</v>
      </c>
      <c r="K26" s="161">
        <v>237</v>
      </c>
      <c r="L26" s="159">
        <v>223</v>
      </c>
      <c r="M26" s="129">
        <v>493</v>
      </c>
      <c r="N26" s="130">
        <v>255</v>
      </c>
      <c r="O26" s="161">
        <v>238</v>
      </c>
      <c r="P26" s="159">
        <v>241</v>
      </c>
      <c r="Q26" s="129">
        <v>517</v>
      </c>
      <c r="R26" s="130">
        <v>269</v>
      </c>
      <c r="S26" s="161">
        <v>248</v>
      </c>
      <c r="T26" s="159">
        <v>234</v>
      </c>
      <c r="U26" s="129">
        <f>SUM(V26:W26)</f>
        <v>506</v>
      </c>
      <c r="V26" s="130">
        <v>266</v>
      </c>
      <c r="W26" s="161">
        <v>240</v>
      </c>
      <c r="X26" s="108"/>
      <c r="Y26" s="108"/>
      <c r="Z26" s="108"/>
      <c r="AA26" s="108"/>
      <c r="AB26" s="108"/>
      <c r="AC26" s="108"/>
      <c r="AD26" s="108"/>
      <c r="AE26" s="108"/>
      <c r="AF26" s="108"/>
      <c r="AG26" s="108"/>
      <c r="AH26" s="108"/>
      <c r="AI26" s="108"/>
      <c r="AJ26" s="108"/>
      <c r="AK26" s="108"/>
      <c r="AL26" s="108"/>
      <c r="AM26" s="108"/>
      <c r="AN26" s="108"/>
    </row>
    <row r="27" spans="1:40" s="109" customFormat="1" ht="12.75" customHeight="1">
      <c r="A27" s="140"/>
      <c r="B27" s="111" t="s">
        <v>205</v>
      </c>
      <c r="C27" s="141"/>
      <c r="D27" s="128">
        <v>249</v>
      </c>
      <c r="E27" s="129">
        <v>614</v>
      </c>
      <c r="F27" s="130">
        <v>287</v>
      </c>
      <c r="G27" s="131">
        <v>327</v>
      </c>
      <c r="H27" s="128">
        <v>241</v>
      </c>
      <c r="I27" s="129">
        <v>599</v>
      </c>
      <c r="J27" s="130">
        <v>281</v>
      </c>
      <c r="K27" s="131">
        <v>318</v>
      </c>
      <c r="L27" s="128">
        <v>242</v>
      </c>
      <c r="M27" s="129">
        <v>598</v>
      </c>
      <c r="N27" s="130">
        <v>277</v>
      </c>
      <c r="O27" s="131">
        <v>321</v>
      </c>
      <c r="P27" s="128">
        <v>254</v>
      </c>
      <c r="Q27" s="129">
        <v>614</v>
      </c>
      <c r="R27" s="130">
        <v>284</v>
      </c>
      <c r="S27" s="131">
        <v>330</v>
      </c>
      <c r="T27" s="128">
        <v>262</v>
      </c>
      <c r="U27" s="129">
        <f t="shared" ref="U27:U42" si="1">SUM(V27:W27)</f>
        <v>622</v>
      </c>
      <c r="V27" s="130">
        <v>284</v>
      </c>
      <c r="W27" s="131">
        <v>338</v>
      </c>
      <c r="X27" s="108"/>
      <c r="Y27" s="108"/>
      <c r="Z27" s="108"/>
      <c r="AA27" s="108"/>
      <c r="AB27" s="108"/>
      <c r="AC27" s="108"/>
      <c r="AD27" s="108"/>
      <c r="AE27" s="108"/>
      <c r="AF27" s="108"/>
      <c r="AG27" s="108"/>
      <c r="AH27" s="108"/>
      <c r="AI27" s="108"/>
      <c r="AJ27" s="108"/>
      <c r="AK27" s="108"/>
      <c r="AL27" s="108"/>
      <c r="AM27" s="108"/>
      <c r="AN27" s="108"/>
    </row>
    <row r="28" spans="1:40" s="109" customFormat="1" ht="12.75" customHeight="1">
      <c r="A28" s="140"/>
      <c r="B28" s="111" t="s">
        <v>206</v>
      </c>
      <c r="C28" s="141"/>
      <c r="D28" s="128">
        <v>66</v>
      </c>
      <c r="E28" s="129">
        <v>160</v>
      </c>
      <c r="F28" s="130">
        <v>73</v>
      </c>
      <c r="G28" s="131">
        <v>87</v>
      </c>
      <c r="H28" s="128">
        <v>70</v>
      </c>
      <c r="I28" s="129">
        <v>161</v>
      </c>
      <c r="J28" s="130">
        <v>69</v>
      </c>
      <c r="K28" s="131">
        <v>92</v>
      </c>
      <c r="L28" s="128">
        <v>69</v>
      </c>
      <c r="M28" s="129">
        <v>152</v>
      </c>
      <c r="N28" s="130">
        <v>66</v>
      </c>
      <c r="O28" s="131">
        <v>86</v>
      </c>
      <c r="P28" s="128">
        <v>68</v>
      </c>
      <c r="Q28" s="129">
        <v>152</v>
      </c>
      <c r="R28" s="130">
        <v>65</v>
      </c>
      <c r="S28" s="131">
        <v>87</v>
      </c>
      <c r="T28" s="128">
        <v>68</v>
      </c>
      <c r="U28" s="129">
        <f t="shared" si="1"/>
        <v>148</v>
      </c>
      <c r="V28" s="130">
        <v>64</v>
      </c>
      <c r="W28" s="131">
        <v>84</v>
      </c>
      <c r="X28" s="108"/>
      <c r="Y28" s="108"/>
      <c r="Z28" s="108"/>
      <c r="AA28" s="108"/>
      <c r="AB28" s="108"/>
      <c r="AC28" s="108"/>
      <c r="AD28" s="108"/>
      <c r="AE28" s="108"/>
      <c r="AF28" s="108"/>
      <c r="AG28" s="108"/>
      <c r="AH28" s="108"/>
      <c r="AI28" s="108"/>
      <c r="AJ28" s="108"/>
      <c r="AK28" s="108"/>
      <c r="AL28" s="108"/>
      <c r="AM28" s="108"/>
      <c r="AN28" s="108"/>
    </row>
    <row r="29" spans="1:40" s="109" customFormat="1" ht="12.75" customHeight="1">
      <c r="A29" s="140"/>
      <c r="B29" s="111" t="s">
        <v>207</v>
      </c>
      <c r="C29" s="141"/>
      <c r="D29" s="128">
        <v>96</v>
      </c>
      <c r="E29" s="129">
        <v>207</v>
      </c>
      <c r="F29" s="130">
        <v>107</v>
      </c>
      <c r="G29" s="131">
        <v>100</v>
      </c>
      <c r="H29" s="128">
        <v>100</v>
      </c>
      <c r="I29" s="129">
        <v>218</v>
      </c>
      <c r="J29" s="130">
        <v>111</v>
      </c>
      <c r="K29" s="131">
        <v>107</v>
      </c>
      <c r="L29" s="128">
        <v>99</v>
      </c>
      <c r="M29" s="129">
        <v>214</v>
      </c>
      <c r="N29" s="130">
        <v>107</v>
      </c>
      <c r="O29" s="131">
        <v>107</v>
      </c>
      <c r="P29" s="128">
        <v>105</v>
      </c>
      <c r="Q29" s="129">
        <v>232</v>
      </c>
      <c r="R29" s="130">
        <v>118</v>
      </c>
      <c r="S29" s="131">
        <v>114</v>
      </c>
      <c r="T29" s="128">
        <v>103</v>
      </c>
      <c r="U29" s="129">
        <f t="shared" si="1"/>
        <v>224</v>
      </c>
      <c r="V29" s="130">
        <v>113</v>
      </c>
      <c r="W29" s="131">
        <v>111</v>
      </c>
      <c r="X29" s="108"/>
      <c r="Y29" s="108"/>
      <c r="Z29" s="108"/>
      <c r="AA29" s="108"/>
      <c r="AB29" s="108"/>
      <c r="AC29" s="108"/>
      <c r="AD29" s="108"/>
      <c r="AE29" s="108"/>
      <c r="AF29" s="108"/>
      <c r="AG29" s="108"/>
      <c r="AH29" s="108"/>
      <c r="AI29" s="108"/>
      <c r="AJ29" s="108"/>
      <c r="AK29" s="108"/>
      <c r="AL29" s="108"/>
      <c r="AM29" s="108"/>
      <c r="AN29" s="108"/>
    </row>
    <row r="30" spans="1:40" s="109" customFormat="1" ht="12.75" customHeight="1">
      <c r="A30" s="140"/>
      <c r="B30" s="111" t="s">
        <v>208</v>
      </c>
      <c r="C30" s="141"/>
      <c r="D30" s="128">
        <v>255</v>
      </c>
      <c r="E30" s="129">
        <v>546</v>
      </c>
      <c r="F30" s="130">
        <v>270</v>
      </c>
      <c r="G30" s="131">
        <v>276</v>
      </c>
      <c r="H30" s="128">
        <v>265</v>
      </c>
      <c r="I30" s="129">
        <v>556</v>
      </c>
      <c r="J30" s="130">
        <v>281</v>
      </c>
      <c r="K30" s="131">
        <v>275</v>
      </c>
      <c r="L30" s="128">
        <v>257</v>
      </c>
      <c r="M30" s="129">
        <v>548</v>
      </c>
      <c r="N30" s="130">
        <v>280</v>
      </c>
      <c r="O30" s="131">
        <v>268</v>
      </c>
      <c r="P30" s="128">
        <v>270</v>
      </c>
      <c r="Q30" s="129">
        <v>563</v>
      </c>
      <c r="R30" s="130">
        <v>285</v>
      </c>
      <c r="S30" s="131">
        <v>278</v>
      </c>
      <c r="T30" s="128">
        <v>283</v>
      </c>
      <c r="U30" s="129">
        <f t="shared" si="1"/>
        <v>570</v>
      </c>
      <c r="V30" s="130">
        <v>289</v>
      </c>
      <c r="W30" s="131">
        <v>281</v>
      </c>
      <c r="X30" s="108"/>
      <c r="Y30" s="108"/>
      <c r="Z30" s="108"/>
      <c r="AA30" s="108"/>
      <c r="AB30" s="108"/>
      <c r="AC30" s="108"/>
      <c r="AD30" s="108"/>
      <c r="AE30" s="108"/>
      <c r="AF30" s="108"/>
      <c r="AG30" s="108"/>
      <c r="AH30" s="108"/>
      <c r="AI30" s="108"/>
      <c r="AJ30" s="108"/>
      <c r="AK30" s="108"/>
      <c r="AL30" s="108"/>
      <c r="AM30" s="108"/>
      <c r="AN30" s="108"/>
    </row>
    <row r="31" spans="1:40" s="109" customFormat="1" ht="12.75" customHeight="1">
      <c r="A31" s="140"/>
      <c r="B31" s="111" t="s">
        <v>209</v>
      </c>
      <c r="C31" s="141"/>
      <c r="D31" s="128">
        <v>221</v>
      </c>
      <c r="E31" s="129">
        <v>638</v>
      </c>
      <c r="F31" s="130">
        <v>308</v>
      </c>
      <c r="G31" s="131">
        <v>330</v>
      </c>
      <c r="H31" s="128">
        <v>234</v>
      </c>
      <c r="I31" s="129">
        <v>670</v>
      </c>
      <c r="J31" s="130">
        <v>320</v>
      </c>
      <c r="K31" s="131">
        <v>350</v>
      </c>
      <c r="L31" s="128">
        <v>240</v>
      </c>
      <c r="M31" s="129">
        <v>686</v>
      </c>
      <c r="N31" s="130">
        <v>332</v>
      </c>
      <c r="O31" s="131">
        <v>354</v>
      </c>
      <c r="P31" s="128">
        <v>262</v>
      </c>
      <c r="Q31" s="129">
        <v>743</v>
      </c>
      <c r="R31" s="130">
        <v>364</v>
      </c>
      <c r="S31" s="131">
        <v>379</v>
      </c>
      <c r="T31" s="128">
        <v>276</v>
      </c>
      <c r="U31" s="129">
        <f t="shared" si="1"/>
        <v>796</v>
      </c>
      <c r="V31" s="130">
        <v>395</v>
      </c>
      <c r="W31" s="131">
        <v>401</v>
      </c>
      <c r="X31" s="108"/>
      <c r="Y31" s="108"/>
      <c r="Z31" s="108"/>
      <c r="AA31" s="108"/>
      <c r="AB31" s="108"/>
      <c r="AC31" s="108"/>
      <c r="AD31" s="108"/>
      <c r="AE31" s="108"/>
      <c r="AF31" s="108"/>
      <c r="AG31" s="108"/>
      <c r="AH31" s="108"/>
      <c r="AI31" s="108"/>
      <c r="AJ31" s="108"/>
      <c r="AK31" s="108"/>
      <c r="AL31" s="108"/>
      <c r="AM31" s="108"/>
      <c r="AN31" s="108"/>
    </row>
    <row r="32" spans="1:40" s="109" customFormat="1" ht="12.75" customHeight="1">
      <c r="A32" s="140"/>
      <c r="B32" s="111" t="s">
        <v>210</v>
      </c>
      <c r="C32" s="141"/>
      <c r="D32" s="128">
        <v>145</v>
      </c>
      <c r="E32" s="129">
        <v>351</v>
      </c>
      <c r="F32" s="130">
        <v>172</v>
      </c>
      <c r="G32" s="131">
        <v>179</v>
      </c>
      <c r="H32" s="128">
        <v>155</v>
      </c>
      <c r="I32" s="129">
        <v>371</v>
      </c>
      <c r="J32" s="130">
        <v>177</v>
      </c>
      <c r="K32" s="131">
        <v>194</v>
      </c>
      <c r="L32" s="128">
        <v>162</v>
      </c>
      <c r="M32" s="129">
        <v>389</v>
      </c>
      <c r="N32" s="130">
        <v>187</v>
      </c>
      <c r="O32" s="131">
        <v>202</v>
      </c>
      <c r="P32" s="128">
        <v>165</v>
      </c>
      <c r="Q32" s="129">
        <v>392</v>
      </c>
      <c r="R32" s="130">
        <v>186</v>
      </c>
      <c r="S32" s="131">
        <v>206</v>
      </c>
      <c r="T32" s="128">
        <v>166</v>
      </c>
      <c r="U32" s="129">
        <f t="shared" si="1"/>
        <v>398</v>
      </c>
      <c r="V32" s="130">
        <v>187</v>
      </c>
      <c r="W32" s="131">
        <v>211</v>
      </c>
      <c r="X32" s="186"/>
      <c r="Y32" s="108"/>
      <c r="Z32" s="108"/>
      <c r="AA32" s="108"/>
      <c r="AB32" s="108"/>
      <c r="AC32" s="108"/>
      <c r="AD32" s="108"/>
      <c r="AE32" s="108"/>
      <c r="AF32" s="108"/>
      <c r="AG32" s="108"/>
      <c r="AH32" s="108"/>
      <c r="AI32" s="108"/>
      <c r="AJ32" s="108"/>
      <c r="AK32" s="108"/>
      <c r="AL32" s="108"/>
      <c r="AM32" s="108"/>
      <c r="AN32" s="108"/>
    </row>
    <row r="33" spans="1:40" s="109" customFormat="1" ht="12.75" customHeight="1">
      <c r="A33" s="140"/>
      <c r="B33" s="111" t="s">
        <v>211</v>
      </c>
      <c r="C33" s="141"/>
      <c r="D33" s="128">
        <v>240</v>
      </c>
      <c r="E33" s="129">
        <v>489</v>
      </c>
      <c r="F33" s="130">
        <v>274</v>
      </c>
      <c r="G33" s="131">
        <v>215</v>
      </c>
      <c r="H33" s="128">
        <v>244</v>
      </c>
      <c r="I33" s="129">
        <v>493</v>
      </c>
      <c r="J33" s="130">
        <v>273</v>
      </c>
      <c r="K33" s="131">
        <v>220</v>
      </c>
      <c r="L33" s="128">
        <v>254</v>
      </c>
      <c r="M33" s="129">
        <v>514</v>
      </c>
      <c r="N33" s="130">
        <v>283</v>
      </c>
      <c r="O33" s="131">
        <v>231</v>
      </c>
      <c r="P33" s="128">
        <v>255</v>
      </c>
      <c r="Q33" s="129">
        <v>507</v>
      </c>
      <c r="R33" s="130">
        <v>277</v>
      </c>
      <c r="S33" s="131">
        <v>230</v>
      </c>
      <c r="T33" s="128">
        <v>267</v>
      </c>
      <c r="U33" s="129">
        <f t="shared" si="1"/>
        <v>527</v>
      </c>
      <c r="V33" s="130">
        <v>283</v>
      </c>
      <c r="W33" s="131">
        <v>244</v>
      </c>
      <c r="X33" s="186"/>
      <c r="Y33" s="108"/>
      <c r="Z33" s="108"/>
      <c r="AA33" s="108"/>
      <c r="AB33" s="108"/>
      <c r="AC33" s="108"/>
      <c r="AD33" s="108"/>
      <c r="AE33" s="108"/>
      <c r="AF33" s="108"/>
      <c r="AG33" s="108"/>
      <c r="AH33" s="108"/>
      <c r="AI33" s="108"/>
      <c r="AJ33" s="108"/>
      <c r="AK33" s="108"/>
      <c r="AL33" s="108"/>
      <c r="AM33" s="108"/>
      <c r="AN33" s="108"/>
    </row>
    <row r="34" spans="1:40" s="109" customFormat="1" ht="12.75" customHeight="1">
      <c r="A34" s="140"/>
      <c r="B34" s="111" t="s">
        <v>212</v>
      </c>
      <c r="C34" s="141"/>
      <c r="D34" s="128">
        <v>282</v>
      </c>
      <c r="E34" s="129">
        <v>602</v>
      </c>
      <c r="F34" s="130">
        <v>322</v>
      </c>
      <c r="G34" s="131">
        <v>280</v>
      </c>
      <c r="H34" s="128">
        <v>289</v>
      </c>
      <c r="I34" s="129">
        <v>603</v>
      </c>
      <c r="J34" s="130">
        <v>322</v>
      </c>
      <c r="K34" s="131">
        <v>281</v>
      </c>
      <c r="L34" s="128">
        <v>304</v>
      </c>
      <c r="M34" s="129">
        <v>630</v>
      </c>
      <c r="N34" s="130">
        <v>340</v>
      </c>
      <c r="O34" s="131">
        <v>290</v>
      </c>
      <c r="P34" s="128">
        <v>298</v>
      </c>
      <c r="Q34" s="129">
        <v>615</v>
      </c>
      <c r="R34" s="130">
        <v>327</v>
      </c>
      <c r="S34" s="131">
        <v>288</v>
      </c>
      <c r="T34" s="128">
        <v>305</v>
      </c>
      <c r="U34" s="129">
        <f t="shared" si="1"/>
        <v>604</v>
      </c>
      <c r="V34" s="130">
        <v>324</v>
      </c>
      <c r="W34" s="131">
        <v>280</v>
      </c>
      <c r="X34" s="186"/>
      <c r="Y34" s="108"/>
      <c r="Z34" s="108"/>
      <c r="AA34" s="108"/>
      <c r="AB34" s="108"/>
      <c r="AC34" s="108"/>
      <c r="AD34" s="108"/>
      <c r="AE34" s="108"/>
      <c r="AF34" s="108"/>
      <c r="AG34" s="108"/>
      <c r="AH34" s="108"/>
      <c r="AI34" s="108"/>
      <c r="AJ34" s="108"/>
      <c r="AK34" s="108"/>
      <c r="AL34" s="108"/>
      <c r="AM34" s="108"/>
      <c r="AN34" s="108"/>
    </row>
    <row r="35" spans="1:40" s="109" customFormat="1" ht="12.75" customHeight="1">
      <c r="A35" s="140"/>
      <c r="B35" s="111" t="s">
        <v>213</v>
      </c>
      <c r="C35" s="141"/>
      <c r="D35" s="128">
        <v>560</v>
      </c>
      <c r="E35" s="129">
        <v>1315</v>
      </c>
      <c r="F35" s="130">
        <v>631</v>
      </c>
      <c r="G35" s="131">
        <v>684</v>
      </c>
      <c r="H35" s="128">
        <v>567</v>
      </c>
      <c r="I35" s="129">
        <v>1304</v>
      </c>
      <c r="J35" s="130">
        <v>627</v>
      </c>
      <c r="K35" s="131">
        <v>677</v>
      </c>
      <c r="L35" s="128">
        <v>569</v>
      </c>
      <c r="M35" s="129">
        <v>1293</v>
      </c>
      <c r="N35" s="130">
        <v>619</v>
      </c>
      <c r="O35" s="131">
        <v>674</v>
      </c>
      <c r="P35" s="128">
        <v>596</v>
      </c>
      <c r="Q35" s="129">
        <v>1334</v>
      </c>
      <c r="R35" s="130">
        <v>643</v>
      </c>
      <c r="S35" s="131">
        <v>691</v>
      </c>
      <c r="T35" s="128">
        <v>583</v>
      </c>
      <c r="U35" s="129">
        <f t="shared" si="1"/>
        <v>1290</v>
      </c>
      <c r="V35" s="130">
        <v>616</v>
      </c>
      <c r="W35" s="131">
        <v>674</v>
      </c>
      <c r="X35" s="186"/>
      <c r="Y35" s="108"/>
      <c r="Z35" s="108"/>
      <c r="AA35" s="108"/>
      <c r="AB35" s="108"/>
      <c r="AC35" s="108"/>
      <c r="AD35" s="108"/>
      <c r="AE35" s="108"/>
      <c r="AF35" s="108"/>
      <c r="AG35" s="108"/>
      <c r="AH35" s="108"/>
      <c r="AI35" s="108"/>
      <c r="AJ35" s="108"/>
      <c r="AK35" s="108"/>
      <c r="AL35" s="108"/>
      <c r="AM35" s="108"/>
      <c r="AN35" s="108"/>
    </row>
    <row r="36" spans="1:40" s="109" customFormat="1" ht="12.75" customHeight="1">
      <c r="A36" s="140"/>
      <c r="B36" s="111" t="s">
        <v>214</v>
      </c>
      <c r="C36" s="141"/>
      <c r="D36" s="128">
        <v>162</v>
      </c>
      <c r="E36" s="129">
        <v>384</v>
      </c>
      <c r="F36" s="130">
        <v>200</v>
      </c>
      <c r="G36" s="131">
        <v>184</v>
      </c>
      <c r="H36" s="128">
        <v>168</v>
      </c>
      <c r="I36" s="129">
        <v>384</v>
      </c>
      <c r="J36" s="130">
        <v>200</v>
      </c>
      <c r="K36" s="131">
        <v>184</v>
      </c>
      <c r="L36" s="128">
        <v>167</v>
      </c>
      <c r="M36" s="129">
        <v>385</v>
      </c>
      <c r="N36" s="130">
        <v>198</v>
      </c>
      <c r="O36" s="131">
        <v>187</v>
      </c>
      <c r="P36" s="128">
        <v>169</v>
      </c>
      <c r="Q36" s="129">
        <v>392</v>
      </c>
      <c r="R36" s="130">
        <v>200</v>
      </c>
      <c r="S36" s="131">
        <v>192</v>
      </c>
      <c r="T36" s="128">
        <v>167</v>
      </c>
      <c r="U36" s="129">
        <f t="shared" si="1"/>
        <v>399</v>
      </c>
      <c r="V36" s="130">
        <v>202</v>
      </c>
      <c r="W36" s="131">
        <v>197</v>
      </c>
      <c r="X36" s="186"/>
      <c r="Y36" s="108"/>
      <c r="Z36" s="108"/>
      <c r="AA36" s="108"/>
      <c r="AB36" s="108"/>
      <c r="AC36" s="108"/>
      <c r="AD36" s="108"/>
      <c r="AE36" s="108"/>
      <c r="AF36" s="108"/>
      <c r="AG36" s="108"/>
      <c r="AH36" s="108"/>
      <c r="AI36" s="108"/>
      <c r="AJ36" s="108"/>
      <c r="AK36" s="108"/>
      <c r="AL36" s="108"/>
      <c r="AM36" s="108"/>
      <c r="AN36" s="108"/>
    </row>
    <row r="37" spans="1:40" s="109" customFormat="1" ht="12.75" customHeight="1">
      <c r="A37" s="140"/>
      <c r="B37" s="111" t="s">
        <v>215</v>
      </c>
      <c r="C37" s="141"/>
      <c r="D37" s="128">
        <v>140</v>
      </c>
      <c r="E37" s="129">
        <v>397</v>
      </c>
      <c r="F37" s="130">
        <v>198</v>
      </c>
      <c r="G37" s="131">
        <v>199</v>
      </c>
      <c r="H37" s="128">
        <v>141</v>
      </c>
      <c r="I37" s="129">
        <v>401</v>
      </c>
      <c r="J37" s="130">
        <v>201</v>
      </c>
      <c r="K37" s="131">
        <v>200</v>
      </c>
      <c r="L37" s="128">
        <v>150</v>
      </c>
      <c r="M37" s="129">
        <v>429</v>
      </c>
      <c r="N37" s="130">
        <v>215</v>
      </c>
      <c r="O37" s="131">
        <v>214</v>
      </c>
      <c r="P37" s="128">
        <v>160</v>
      </c>
      <c r="Q37" s="129">
        <v>437</v>
      </c>
      <c r="R37" s="130">
        <v>216</v>
      </c>
      <c r="S37" s="131">
        <v>221</v>
      </c>
      <c r="T37" s="128">
        <v>164</v>
      </c>
      <c r="U37" s="129">
        <f t="shared" si="1"/>
        <v>445</v>
      </c>
      <c r="V37" s="130">
        <v>225</v>
      </c>
      <c r="W37" s="131">
        <v>220</v>
      </c>
      <c r="X37" s="186"/>
      <c r="Y37" s="108"/>
      <c r="Z37" s="108"/>
      <c r="AA37" s="108"/>
      <c r="AB37" s="108"/>
      <c r="AC37" s="108"/>
      <c r="AD37" s="108"/>
      <c r="AE37" s="108"/>
      <c r="AF37" s="108"/>
      <c r="AG37" s="108"/>
      <c r="AH37" s="108"/>
      <c r="AI37" s="108"/>
      <c r="AJ37" s="108"/>
      <c r="AK37" s="108"/>
      <c r="AL37" s="108"/>
      <c r="AM37" s="108"/>
      <c r="AN37" s="108"/>
    </row>
    <row r="38" spans="1:40" s="109" customFormat="1" ht="12.75" customHeight="1">
      <c r="A38" s="140"/>
      <c r="B38" s="111" t="s">
        <v>216</v>
      </c>
      <c r="C38" s="141"/>
      <c r="D38" s="128">
        <v>447</v>
      </c>
      <c r="E38" s="129">
        <v>1082</v>
      </c>
      <c r="F38" s="130">
        <v>551</v>
      </c>
      <c r="G38" s="131">
        <v>531</v>
      </c>
      <c r="H38" s="128">
        <v>453</v>
      </c>
      <c r="I38" s="129">
        <v>1070</v>
      </c>
      <c r="J38" s="130">
        <v>535</v>
      </c>
      <c r="K38" s="131">
        <v>535</v>
      </c>
      <c r="L38" s="128">
        <v>454</v>
      </c>
      <c r="M38" s="129">
        <v>1061</v>
      </c>
      <c r="N38" s="130">
        <v>531</v>
      </c>
      <c r="O38" s="131">
        <v>530</v>
      </c>
      <c r="P38" s="128">
        <v>479</v>
      </c>
      <c r="Q38" s="129">
        <v>1105</v>
      </c>
      <c r="R38" s="130">
        <v>542</v>
      </c>
      <c r="S38" s="131">
        <v>563</v>
      </c>
      <c r="T38" s="128">
        <v>496</v>
      </c>
      <c r="U38" s="129">
        <f t="shared" si="1"/>
        <v>1138</v>
      </c>
      <c r="V38" s="130">
        <v>567</v>
      </c>
      <c r="W38" s="131">
        <v>571</v>
      </c>
      <c r="X38" s="186"/>
      <c r="Y38" s="108"/>
      <c r="Z38" s="108"/>
      <c r="AA38" s="108"/>
      <c r="AB38" s="108"/>
      <c r="AC38" s="108"/>
      <c r="AD38" s="108"/>
      <c r="AE38" s="108"/>
      <c r="AF38" s="108"/>
      <c r="AG38" s="108"/>
      <c r="AH38" s="108"/>
      <c r="AI38" s="108"/>
      <c r="AJ38" s="108"/>
      <c r="AK38" s="108"/>
      <c r="AL38" s="108"/>
      <c r="AM38" s="108"/>
      <c r="AN38" s="108"/>
    </row>
    <row r="39" spans="1:40" s="109" customFormat="1" ht="12.75" customHeight="1">
      <c r="A39" s="140"/>
      <c r="B39" s="111" t="s">
        <v>217</v>
      </c>
      <c r="C39" s="141"/>
      <c r="D39" s="128">
        <v>104</v>
      </c>
      <c r="E39" s="129">
        <v>247</v>
      </c>
      <c r="F39" s="130">
        <v>132</v>
      </c>
      <c r="G39" s="131">
        <v>115</v>
      </c>
      <c r="H39" s="128">
        <v>107</v>
      </c>
      <c r="I39" s="129">
        <v>237</v>
      </c>
      <c r="J39" s="130">
        <v>119</v>
      </c>
      <c r="K39" s="131">
        <v>118</v>
      </c>
      <c r="L39" s="128">
        <v>106</v>
      </c>
      <c r="M39" s="129">
        <v>239</v>
      </c>
      <c r="N39" s="130">
        <v>118</v>
      </c>
      <c r="O39" s="131">
        <v>121</v>
      </c>
      <c r="P39" s="128">
        <v>105</v>
      </c>
      <c r="Q39" s="129">
        <v>237</v>
      </c>
      <c r="R39" s="130">
        <v>115</v>
      </c>
      <c r="S39" s="131">
        <v>122</v>
      </c>
      <c r="T39" s="128">
        <v>107</v>
      </c>
      <c r="U39" s="129">
        <f t="shared" si="1"/>
        <v>246</v>
      </c>
      <c r="V39" s="130">
        <v>121</v>
      </c>
      <c r="W39" s="131">
        <v>125</v>
      </c>
      <c r="X39" s="186"/>
      <c r="Y39" s="108"/>
      <c r="Z39" s="108"/>
      <c r="AA39" s="108"/>
      <c r="AB39" s="108"/>
      <c r="AC39" s="108"/>
      <c r="AD39" s="108"/>
      <c r="AE39" s="108"/>
      <c r="AF39" s="108"/>
      <c r="AG39" s="108"/>
      <c r="AH39" s="108"/>
      <c r="AI39" s="108"/>
      <c r="AJ39" s="108"/>
      <c r="AK39" s="108"/>
      <c r="AL39" s="108"/>
      <c r="AM39" s="108"/>
      <c r="AN39" s="108"/>
    </row>
    <row r="40" spans="1:40" s="126" customFormat="1" ht="12.75" customHeight="1">
      <c r="A40" s="140"/>
      <c r="B40" s="111" t="s">
        <v>218</v>
      </c>
      <c r="C40" s="141"/>
      <c r="D40" s="128">
        <v>332</v>
      </c>
      <c r="E40" s="129">
        <v>804</v>
      </c>
      <c r="F40" s="130">
        <v>421</v>
      </c>
      <c r="G40" s="131">
        <v>383</v>
      </c>
      <c r="H40" s="128">
        <v>342</v>
      </c>
      <c r="I40" s="129">
        <v>838</v>
      </c>
      <c r="J40" s="130">
        <v>434</v>
      </c>
      <c r="K40" s="131">
        <v>404</v>
      </c>
      <c r="L40" s="128">
        <v>348</v>
      </c>
      <c r="M40" s="129">
        <v>855</v>
      </c>
      <c r="N40" s="130">
        <v>439</v>
      </c>
      <c r="O40" s="131">
        <v>416</v>
      </c>
      <c r="P40" s="128">
        <v>353</v>
      </c>
      <c r="Q40" s="129">
        <v>865</v>
      </c>
      <c r="R40" s="130">
        <v>444</v>
      </c>
      <c r="S40" s="131">
        <v>421</v>
      </c>
      <c r="T40" s="128">
        <v>359</v>
      </c>
      <c r="U40" s="129">
        <f t="shared" si="1"/>
        <v>848</v>
      </c>
      <c r="V40" s="130">
        <v>439</v>
      </c>
      <c r="W40" s="131">
        <v>409</v>
      </c>
      <c r="X40" s="187"/>
      <c r="Y40" s="125"/>
      <c r="Z40" s="125"/>
      <c r="AA40" s="125"/>
      <c r="AB40" s="125"/>
      <c r="AC40" s="125"/>
      <c r="AD40" s="125"/>
      <c r="AE40" s="125"/>
      <c r="AF40" s="125"/>
      <c r="AG40" s="125"/>
      <c r="AH40" s="125"/>
      <c r="AI40" s="125"/>
      <c r="AJ40" s="125"/>
      <c r="AK40" s="125"/>
      <c r="AL40" s="125"/>
      <c r="AM40" s="125"/>
      <c r="AN40" s="125"/>
    </row>
    <row r="41" spans="1:40" ht="12.75" customHeight="1">
      <c r="A41" s="140"/>
      <c r="B41" s="111" t="s">
        <v>219</v>
      </c>
      <c r="C41" s="141"/>
      <c r="D41" s="128">
        <v>85</v>
      </c>
      <c r="E41" s="129">
        <v>152</v>
      </c>
      <c r="F41" s="130">
        <v>93</v>
      </c>
      <c r="G41" s="131">
        <v>59</v>
      </c>
      <c r="H41" s="128">
        <v>86</v>
      </c>
      <c r="I41" s="129">
        <v>150</v>
      </c>
      <c r="J41" s="130">
        <v>92</v>
      </c>
      <c r="K41" s="131">
        <v>58</v>
      </c>
      <c r="L41" s="128">
        <v>88</v>
      </c>
      <c r="M41" s="129">
        <v>155</v>
      </c>
      <c r="N41" s="130">
        <v>92</v>
      </c>
      <c r="O41" s="131">
        <v>63</v>
      </c>
      <c r="P41" s="128">
        <v>88</v>
      </c>
      <c r="Q41" s="129">
        <v>163</v>
      </c>
      <c r="R41" s="130">
        <v>96</v>
      </c>
      <c r="S41" s="131">
        <v>67</v>
      </c>
      <c r="T41" s="128">
        <v>90</v>
      </c>
      <c r="U41" s="129">
        <f t="shared" si="1"/>
        <v>158</v>
      </c>
      <c r="V41" s="130">
        <v>94</v>
      </c>
      <c r="W41" s="131">
        <v>64</v>
      </c>
    </row>
    <row r="42" spans="1:40" ht="12.75" customHeight="1">
      <c r="A42" s="140"/>
      <c r="B42" s="111" t="s">
        <v>220</v>
      </c>
      <c r="C42" s="141"/>
      <c r="D42" s="139">
        <v>308</v>
      </c>
      <c r="E42" s="129">
        <v>685</v>
      </c>
      <c r="F42" s="130">
        <v>311</v>
      </c>
      <c r="G42" s="131">
        <v>374</v>
      </c>
      <c r="H42" s="139">
        <v>287</v>
      </c>
      <c r="I42" s="129">
        <v>634</v>
      </c>
      <c r="J42" s="130">
        <v>287</v>
      </c>
      <c r="K42" s="131">
        <v>347</v>
      </c>
      <c r="L42" s="139">
        <v>269</v>
      </c>
      <c r="M42" s="129">
        <v>571</v>
      </c>
      <c r="N42" s="130">
        <v>255</v>
      </c>
      <c r="O42" s="131">
        <v>316</v>
      </c>
      <c r="P42" s="139">
        <v>270</v>
      </c>
      <c r="Q42" s="129">
        <v>544</v>
      </c>
      <c r="R42" s="130">
        <v>236</v>
      </c>
      <c r="S42" s="131">
        <v>308</v>
      </c>
      <c r="T42" s="139">
        <v>257</v>
      </c>
      <c r="U42" s="129">
        <f t="shared" si="1"/>
        <v>517</v>
      </c>
      <c r="V42" s="130">
        <v>224</v>
      </c>
      <c r="W42" s="131">
        <v>293</v>
      </c>
    </row>
    <row r="43" spans="1:40" ht="12.75" customHeight="1">
      <c r="A43" s="154"/>
      <c r="B43" s="133" t="s">
        <v>221</v>
      </c>
      <c r="C43" s="155"/>
      <c r="D43" s="188">
        <v>3906</v>
      </c>
      <c r="E43" s="136">
        <v>9143</v>
      </c>
      <c r="F43" s="137">
        <v>4596</v>
      </c>
      <c r="G43" s="138">
        <v>4547</v>
      </c>
      <c r="H43" s="135">
        <v>3965</v>
      </c>
      <c r="I43" s="136">
        <v>9180</v>
      </c>
      <c r="J43" s="137">
        <v>4583</v>
      </c>
      <c r="K43" s="138">
        <v>4597</v>
      </c>
      <c r="L43" s="135">
        <v>4001</v>
      </c>
      <c r="M43" s="136">
        <v>9212</v>
      </c>
      <c r="N43" s="137">
        <v>4594</v>
      </c>
      <c r="O43" s="138">
        <v>4618</v>
      </c>
      <c r="P43" s="135">
        <v>4138</v>
      </c>
      <c r="Q43" s="136">
        <v>9412</v>
      </c>
      <c r="R43" s="137">
        <v>4667</v>
      </c>
      <c r="S43" s="138">
        <v>4745</v>
      </c>
      <c r="T43" s="135">
        <f>SUM(T26:T42)</f>
        <v>4187</v>
      </c>
      <c r="U43" s="136">
        <f>SUM(V43:W43)</f>
        <v>9436</v>
      </c>
      <c r="V43" s="137">
        <f>SUM(V26:V42)</f>
        <v>4693</v>
      </c>
      <c r="W43" s="138">
        <f>SUM(W26:W42)</f>
        <v>4743</v>
      </c>
    </row>
    <row r="44" spans="1:40" ht="12" customHeight="1">
      <c r="A44" s="469" t="s">
        <v>140</v>
      </c>
      <c r="B44" s="469"/>
      <c r="C44" s="469"/>
      <c r="D44" s="469"/>
    </row>
    <row r="45" spans="1:40" ht="12.75" customHeight="1">
      <c r="C45" s="84"/>
    </row>
    <row r="46" spans="1:40" ht="12.75" customHeight="1">
      <c r="C46" s="84"/>
    </row>
    <row r="47" spans="1:40" ht="12.75" customHeight="1">
      <c r="C47" s="84"/>
    </row>
    <row r="48" spans="1:40" ht="12.75" customHeight="1">
      <c r="C48" s="84"/>
    </row>
    <row r="49" spans="3:3" ht="12.75" customHeight="1">
      <c r="C49" s="84"/>
    </row>
    <row r="50" spans="3:3" ht="12.75" customHeight="1">
      <c r="C50" s="84"/>
    </row>
  </sheetData>
  <mergeCells count="17">
    <mergeCell ref="S4:W4"/>
    <mergeCell ref="D5:G5"/>
    <mergeCell ref="H5:K5"/>
    <mergeCell ref="L5:O5"/>
    <mergeCell ref="P5:S5"/>
    <mergeCell ref="T5:W5"/>
    <mergeCell ref="P6:P7"/>
    <mergeCell ref="Q6:S6"/>
    <mergeCell ref="T6:T7"/>
    <mergeCell ref="U6:W6"/>
    <mergeCell ref="A44:D44"/>
    <mergeCell ref="D6:D7"/>
    <mergeCell ref="E6:G6"/>
    <mergeCell ref="H6:H7"/>
    <mergeCell ref="I6:K6"/>
    <mergeCell ref="L6:L7"/>
    <mergeCell ref="M6:O6"/>
  </mergeCells>
  <phoneticPr fontId="3"/>
  <printOptions horizontalCentered="1"/>
  <pageMargins left="0.59055118110236227" right="0.59055118110236227" top="0.39370078740157483" bottom="0.59055118110236227" header="0.51181102362204722" footer="0.19685039370078741"/>
  <pageSetup paperSize="11" scale="97" firstPageNumber="12" orientation="portrait" useFirstPageNumber="1" r:id="rId1"/>
  <headerFooter alignWithMargins="0">
    <oddFooter>&amp;C&amp;"ＭＳ Ｐ明朝,標準"&amp;9- &amp;P -</oddFooter>
  </headerFooter>
  <colBreaks count="1" manualBreakCount="1">
    <brk id="11" max="4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8"/>
  <sheetViews>
    <sheetView showGridLines="0" view="pageBreakPreview" zoomScaleNormal="100" zoomScaleSheetLayoutView="100" workbookViewId="0">
      <selection activeCell="B5" sqref="B5"/>
    </sheetView>
  </sheetViews>
  <sheetFormatPr defaultRowHeight="13.5"/>
  <cols>
    <col min="1" max="1" width="11.625" style="232" customWidth="1"/>
    <col min="2" max="2" width="6.625" style="195" customWidth="1"/>
    <col min="3" max="3" width="6.625" style="233" customWidth="1"/>
    <col min="4" max="4" width="6.625" style="195" customWidth="1"/>
    <col min="5" max="5" width="11.625" style="232" customWidth="1"/>
    <col min="6" max="6" width="6.625" style="195" customWidth="1"/>
    <col min="7" max="7" width="6.625" style="234" customWidth="1"/>
    <col min="8" max="8" width="6.625" style="195" customWidth="1"/>
    <col min="9" max="9" width="11.625" style="232" customWidth="1"/>
    <col min="10" max="10" width="6.625" style="195" customWidth="1"/>
    <col min="11" max="11" width="6.625" style="234" customWidth="1"/>
    <col min="12" max="12" width="6.625" style="195" customWidth="1"/>
    <col min="13" max="13" width="11.625" style="232" customWidth="1"/>
    <col min="14" max="14" width="6.625" style="195" customWidth="1"/>
    <col min="15" max="15" width="6.625" style="234" customWidth="1"/>
    <col min="16" max="16" width="6.625" style="195" customWidth="1"/>
    <col min="17" max="16384" width="9" style="195"/>
  </cols>
  <sheetData>
    <row r="1" spans="1:52" s="89" customFormat="1" ht="9" customHeight="1">
      <c r="A1" s="83" t="s">
        <v>0</v>
      </c>
      <c r="B1" s="84"/>
      <c r="C1" s="86"/>
      <c r="D1" s="86"/>
      <c r="E1" s="86"/>
      <c r="F1" s="86"/>
      <c r="G1" s="189"/>
      <c r="H1" s="86"/>
      <c r="I1" s="86"/>
      <c r="J1" s="86"/>
      <c r="K1" s="189"/>
      <c r="L1" s="86"/>
      <c r="M1" s="86"/>
      <c r="N1" s="86"/>
      <c r="O1" s="189"/>
      <c r="P1" s="88" t="s">
        <v>0</v>
      </c>
      <c r="Q1" s="86"/>
      <c r="R1" s="86"/>
      <c r="S1" s="86"/>
      <c r="T1" s="86"/>
      <c r="U1" s="86"/>
      <c r="V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row>
    <row r="2" spans="1:52" s="89" customFormat="1" ht="15" customHeight="1">
      <c r="B2" s="84"/>
      <c r="C2" s="86"/>
      <c r="D2" s="86"/>
      <c r="E2" s="86"/>
      <c r="F2" s="86"/>
      <c r="G2" s="189"/>
      <c r="H2" s="86"/>
      <c r="I2" s="86"/>
      <c r="J2" s="86"/>
      <c r="K2" s="189"/>
      <c r="L2" s="86"/>
      <c r="M2" s="86"/>
      <c r="N2" s="86"/>
      <c r="O2" s="189"/>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row>
    <row r="3" spans="1:52" ht="12" customHeight="1">
      <c r="A3" s="190"/>
      <c r="B3" s="190"/>
      <c r="C3" s="191"/>
      <c r="D3" s="190"/>
      <c r="E3" s="190"/>
      <c r="F3" s="190"/>
      <c r="G3" s="192"/>
      <c r="H3" s="193" t="s">
        <v>222</v>
      </c>
      <c r="I3" s="194" t="s">
        <v>223</v>
      </c>
      <c r="J3" s="190"/>
      <c r="K3" s="192"/>
      <c r="L3" s="190"/>
      <c r="M3" s="488"/>
      <c r="N3" s="488"/>
      <c r="O3" s="488"/>
      <c r="P3" s="488"/>
    </row>
    <row r="4" spans="1:52" ht="9" customHeight="1">
      <c r="A4" s="190"/>
      <c r="B4" s="190"/>
      <c r="C4" s="191"/>
      <c r="D4" s="190"/>
      <c r="E4" s="190"/>
      <c r="F4" s="190"/>
      <c r="G4" s="192"/>
      <c r="H4" s="193"/>
      <c r="I4" s="194"/>
      <c r="J4" s="190"/>
      <c r="K4" s="192"/>
      <c r="L4" s="190"/>
      <c r="M4" s="196"/>
      <c r="N4" s="196"/>
      <c r="O4" s="196"/>
      <c r="P4" s="196"/>
    </row>
    <row r="5" spans="1:52" ht="11.45" customHeight="1" thickBot="1">
      <c r="A5" s="197"/>
      <c r="B5" s="489"/>
      <c r="C5" s="489"/>
      <c r="D5" s="489"/>
      <c r="E5" s="489"/>
      <c r="F5" s="489"/>
      <c r="G5" s="489"/>
      <c r="H5" s="489"/>
      <c r="I5" s="489"/>
      <c r="J5" s="489"/>
      <c r="K5" s="489"/>
      <c r="L5" s="198"/>
      <c r="M5" s="490" t="s">
        <v>224</v>
      </c>
      <c r="N5" s="490"/>
      <c r="O5" s="490"/>
      <c r="P5" s="490"/>
      <c r="Q5" s="199"/>
    </row>
    <row r="6" spans="1:52" ht="11.25" customHeight="1">
      <c r="A6" s="486" t="s">
        <v>225</v>
      </c>
      <c r="B6" s="482" t="s">
        <v>226</v>
      </c>
      <c r="C6" s="491" t="s">
        <v>12</v>
      </c>
      <c r="D6" s="486" t="s">
        <v>13</v>
      </c>
      <c r="E6" s="486" t="s">
        <v>225</v>
      </c>
      <c r="F6" s="482" t="s">
        <v>226</v>
      </c>
      <c r="G6" s="484" t="s">
        <v>12</v>
      </c>
      <c r="H6" s="486" t="s">
        <v>13</v>
      </c>
      <c r="I6" s="486" t="s">
        <v>225</v>
      </c>
      <c r="J6" s="482" t="s">
        <v>226</v>
      </c>
      <c r="K6" s="484" t="s">
        <v>12</v>
      </c>
      <c r="L6" s="486" t="s">
        <v>13</v>
      </c>
      <c r="M6" s="486" t="s">
        <v>225</v>
      </c>
      <c r="N6" s="482" t="s">
        <v>226</v>
      </c>
      <c r="O6" s="484" t="s">
        <v>12</v>
      </c>
      <c r="P6" s="486" t="s">
        <v>13</v>
      </c>
    </row>
    <row r="7" spans="1:52" ht="11.25" customHeight="1">
      <c r="A7" s="487"/>
      <c r="B7" s="483"/>
      <c r="C7" s="492"/>
      <c r="D7" s="487"/>
      <c r="E7" s="487"/>
      <c r="F7" s="483"/>
      <c r="G7" s="485"/>
      <c r="H7" s="487"/>
      <c r="I7" s="487"/>
      <c r="J7" s="483"/>
      <c r="K7" s="485"/>
      <c r="L7" s="487"/>
      <c r="M7" s="487"/>
      <c r="N7" s="483"/>
      <c r="O7" s="485"/>
      <c r="P7" s="487"/>
    </row>
    <row r="8" spans="1:52" s="206" customFormat="1" ht="14.45" customHeight="1">
      <c r="A8" s="200" t="s">
        <v>11</v>
      </c>
      <c r="B8" s="201">
        <v>52603</v>
      </c>
      <c r="C8" s="201">
        <v>26604</v>
      </c>
      <c r="D8" s="201">
        <v>25999</v>
      </c>
      <c r="E8" s="202"/>
      <c r="F8" s="203"/>
      <c r="G8" s="204"/>
      <c r="H8" s="204"/>
      <c r="I8" s="202"/>
      <c r="J8" s="203"/>
      <c r="K8" s="204"/>
      <c r="L8" s="204"/>
      <c r="M8" s="205"/>
      <c r="N8" s="203"/>
      <c r="O8" s="204"/>
      <c r="P8" s="204"/>
    </row>
    <row r="9" spans="1:52" s="206" customFormat="1" ht="12.75" customHeight="1">
      <c r="A9" s="207" t="s">
        <v>227</v>
      </c>
      <c r="B9" s="208">
        <f>SUM(C9:D9)</f>
        <v>2939</v>
      </c>
      <c r="C9" s="208">
        <v>1504</v>
      </c>
      <c r="D9" s="208">
        <v>1435</v>
      </c>
      <c r="E9" s="207" t="s">
        <v>228</v>
      </c>
      <c r="F9" s="208">
        <f>SUM(G9:H9)</f>
        <v>3614</v>
      </c>
      <c r="G9" s="208">
        <v>1823</v>
      </c>
      <c r="H9" s="208">
        <v>1791</v>
      </c>
      <c r="I9" s="207" t="s">
        <v>229</v>
      </c>
      <c r="J9" s="208">
        <f>SUM(K9:L9)</f>
        <v>2435</v>
      </c>
      <c r="K9" s="208">
        <v>1140</v>
      </c>
      <c r="L9" s="208">
        <v>1295</v>
      </c>
      <c r="M9" s="209" t="s">
        <v>230</v>
      </c>
      <c r="N9" s="208">
        <f>SUM(O9:P9)</f>
        <v>378</v>
      </c>
      <c r="O9" s="208">
        <v>77</v>
      </c>
      <c r="P9" s="208">
        <v>301</v>
      </c>
    </row>
    <row r="10" spans="1:52" ht="12.75" customHeight="1">
      <c r="A10" s="210" t="s">
        <v>231</v>
      </c>
      <c r="B10" s="208">
        <f>SUM(C10:D10)</f>
        <v>598</v>
      </c>
      <c r="C10" s="211">
        <v>313</v>
      </c>
      <c r="D10" s="211">
        <v>285</v>
      </c>
      <c r="E10" s="210" t="s">
        <v>232</v>
      </c>
      <c r="F10" s="208">
        <f t="shared" ref="F10:F44" si="0">SUM(G10:H10)</f>
        <v>706</v>
      </c>
      <c r="G10" s="211">
        <v>368</v>
      </c>
      <c r="H10" s="211">
        <v>338</v>
      </c>
      <c r="I10" s="210">
        <v>60</v>
      </c>
      <c r="J10" s="208">
        <f t="shared" ref="J10:J44" si="1">SUM(K10:L10)</f>
        <v>495</v>
      </c>
      <c r="K10" s="211">
        <v>243</v>
      </c>
      <c r="L10" s="211">
        <v>252</v>
      </c>
      <c r="M10" s="212">
        <v>90</v>
      </c>
      <c r="N10" s="208">
        <f t="shared" ref="N10:N28" si="2">SUM(O10:P10)</f>
        <v>95</v>
      </c>
      <c r="O10" s="211">
        <v>23</v>
      </c>
      <c r="P10" s="211">
        <v>72</v>
      </c>
    </row>
    <row r="11" spans="1:52" ht="12.75" customHeight="1">
      <c r="A11" s="210" t="s">
        <v>233</v>
      </c>
      <c r="B11" s="208">
        <f t="shared" ref="B11:B44" si="3">SUM(C11:D11)</f>
        <v>599</v>
      </c>
      <c r="C11" s="211">
        <v>311</v>
      </c>
      <c r="D11" s="211">
        <v>288</v>
      </c>
      <c r="E11" s="210" t="s">
        <v>234</v>
      </c>
      <c r="F11" s="208">
        <f t="shared" si="0"/>
        <v>704</v>
      </c>
      <c r="G11" s="211">
        <v>358</v>
      </c>
      <c r="H11" s="211">
        <v>346</v>
      </c>
      <c r="I11" s="210">
        <v>61</v>
      </c>
      <c r="J11" s="208">
        <f t="shared" si="1"/>
        <v>444</v>
      </c>
      <c r="K11" s="211">
        <v>211</v>
      </c>
      <c r="L11" s="211">
        <v>233</v>
      </c>
      <c r="M11" s="212">
        <v>91</v>
      </c>
      <c r="N11" s="208">
        <f t="shared" si="2"/>
        <v>94</v>
      </c>
      <c r="O11" s="211">
        <v>19</v>
      </c>
      <c r="P11" s="211">
        <v>75</v>
      </c>
    </row>
    <row r="12" spans="1:52" ht="12.75" customHeight="1">
      <c r="A12" s="210" t="s">
        <v>235</v>
      </c>
      <c r="B12" s="208">
        <f t="shared" si="3"/>
        <v>600</v>
      </c>
      <c r="C12" s="211">
        <v>315</v>
      </c>
      <c r="D12" s="211">
        <v>285</v>
      </c>
      <c r="E12" s="210" t="s">
        <v>236</v>
      </c>
      <c r="F12" s="208">
        <f t="shared" si="0"/>
        <v>694</v>
      </c>
      <c r="G12" s="211">
        <v>365</v>
      </c>
      <c r="H12" s="211">
        <v>329</v>
      </c>
      <c r="I12" s="210">
        <v>62</v>
      </c>
      <c r="J12" s="208">
        <f t="shared" si="1"/>
        <v>473</v>
      </c>
      <c r="K12" s="211">
        <v>209</v>
      </c>
      <c r="L12" s="211">
        <v>264</v>
      </c>
      <c r="M12" s="212">
        <v>92</v>
      </c>
      <c r="N12" s="208">
        <f t="shared" si="2"/>
        <v>75</v>
      </c>
      <c r="O12" s="211">
        <v>12</v>
      </c>
      <c r="P12" s="211">
        <v>63</v>
      </c>
    </row>
    <row r="13" spans="1:52" ht="12.75" customHeight="1">
      <c r="A13" s="210" t="s">
        <v>237</v>
      </c>
      <c r="B13" s="208">
        <f t="shared" si="3"/>
        <v>563</v>
      </c>
      <c r="C13" s="211">
        <v>266</v>
      </c>
      <c r="D13" s="211">
        <v>297</v>
      </c>
      <c r="E13" s="210" t="s">
        <v>238</v>
      </c>
      <c r="F13" s="208">
        <f t="shared" si="0"/>
        <v>755</v>
      </c>
      <c r="G13" s="211">
        <v>377</v>
      </c>
      <c r="H13" s="211">
        <v>378</v>
      </c>
      <c r="I13" s="210">
        <v>63</v>
      </c>
      <c r="J13" s="208">
        <f t="shared" si="1"/>
        <v>505</v>
      </c>
      <c r="K13" s="211">
        <v>231</v>
      </c>
      <c r="L13" s="211">
        <v>274</v>
      </c>
      <c r="M13" s="212">
        <v>93</v>
      </c>
      <c r="N13" s="208">
        <f t="shared" si="2"/>
        <v>57</v>
      </c>
      <c r="O13" s="211">
        <v>12</v>
      </c>
      <c r="P13" s="211">
        <v>45</v>
      </c>
    </row>
    <row r="14" spans="1:52" ht="12.75" customHeight="1">
      <c r="A14" s="210" t="s">
        <v>239</v>
      </c>
      <c r="B14" s="208">
        <f t="shared" si="3"/>
        <v>579</v>
      </c>
      <c r="C14" s="211">
        <v>299</v>
      </c>
      <c r="D14" s="211">
        <v>280</v>
      </c>
      <c r="E14" s="210" t="s">
        <v>240</v>
      </c>
      <c r="F14" s="208">
        <f t="shared" si="0"/>
        <v>755</v>
      </c>
      <c r="G14" s="211">
        <v>355</v>
      </c>
      <c r="H14" s="211">
        <v>400</v>
      </c>
      <c r="I14" s="210">
        <v>64</v>
      </c>
      <c r="J14" s="208">
        <f t="shared" si="1"/>
        <v>518</v>
      </c>
      <c r="K14" s="211">
        <v>246</v>
      </c>
      <c r="L14" s="211">
        <v>272</v>
      </c>
      <c r="M14" s="212">
        <v>94</v>
      </c>
      <c r="N14" s="208">
        <f t="shared" si="2"/>
        <v>57</v>
      </c>
      <c r="O14" s="211">
        <v>11</v>
      </c>
      <c r="P14" s="211">
        <v>46</v>
      </c>
    </row>
    <row r="15" spans="1:52" s="206" customFormat="1" ht="12.75" customHeight="1">
      <c r="A15" s="207" t="s">
        <v>241</v>
      </c>
      <c r="B15" s="208">
        <f t="shared" si="3"/>
        <v>2922</v>
      </c>
      <c r="C15" s="208">
        <v>1487</v>
      </c>
      <c r="D15" s="208">
        <v>1435</v>
      </c>
      <c r="E15" s="207" t="s">
        <v>242</v>
      </c>
      <c r="F15" s="208">
        <f>SUM(G15:H15)</f>
        <v>4138</v>
      </c>
      <c r="G15" s="208">
        <v>2144</v>
      </c>
      <c r="H15" s="208">
        <v>1994</v>
      </c>
      <c r="I15" s="207" t="s">
        <v>243</v>
      </c>
      <c r="J15" s="208">
        <f t="shared" si="1"/>
        <v>2969</v>
      </c>
      <c r="K15" s="208">
        <v>1427</v>
      </c>
      <c r="L15" s="208">
        <v>1542</v>
      </c>
      <c r="M15" s="209" t="s">
        <v>244</v>
      </c>
      <c r="N15" s="208">
        <f t="shared" si="2"/>
        <v>112</v>
      </c>
      <c r="O15" s="208">
        <v>25</v>
      </c>
      <c r="P15" s="208">
        <v>87</v>
      </c>
    </row>
    <row r="16" spans="1:52" ht="12.75" customHeight="1">
      <c r="A16" s="210" t="s">
        <v>245</v>
      </c>
      <c r="B16" s="208">
        <f t="shared" si="3"/>
        <v>578</v>
      </c>
      <c r="C16" s="211">
        <v>293</v>
      </c>
      <c r="D16" s="211">
        <v>285</v>
      </c>
      <c r="E16" s="210">
        <v>35</v>
      </c>
      <c r="F16" s="208">
        <f t="shared" si="0"/>
        <v>819</v>
      </c>
      <c r="G16" s="211">
        <v>424</v>
      </c>
      <c r="H16" s="211">
        <v>395</v>
      </c>
      <c r="I16" s="210">
        <v>65</v>
      </c>
      <c r="J16" s="208">
        <f t="shared" si="1"/>
        <v>531</v>
      </c>
      <c r="K16" s="211">
        <v>275</v>
      </c>
      <c r="L16" s="211">
        <v>256</v>
      </c>
      <c r="M16" s="212">
        <v>95</v>
      </c>
      <c r="N16" s="208">
        <f t="shared" si="2"/>
        <v>44</v>
      </c>
      <c r="O16" s="211">
        <v>11</v>
      </c>
      <c r="P16" s="211">
        <v>33</v>
      </c>
    </row>
    <row r="17" spans="1:16" ht="12.75" customHeight="1">
      <c r="A17" s="210" t="s">
        <v>246</v>
      </c>
      <c r="B17" s="208">
        <f t="shared" si="3"/>
        <v>621</v>
      </c>
      <c r="C17" s="211">
        <v>307</v>
      </c>
      <c r="D17" s="211">
        <v>314</v>
      </c>
      <c r="E17" s="210">
        <v>36</v>
      </c>
      <c r="F17" s="208">
        <f t="shared" si="0"/>
        <v>823</v>
      </c>
      <c r="G17" s="211">
        <v>448</v>
      </c>
      <c r="H17" s="211">
        <v>375</v>
      </c>
      <c r="I17" s="210">
        <v>66</v>
      </c>
      <c r="J17" s="208">
        <f t="shared" si="1"/>
        <v>568</v>
      </c>
      <c r="K17" s="211">
        <v>269</v>
      </c>
      <c r="L17" s="211">
        <v>299</v>
      </c>
      <c r="M17" s="212">
        <v>96</v>
      </c>
      <c r="N17" s="208">
        <f t="shared" si="2"/>
        <v>26</v>
      </c>
      <c r="O17" s="211">
        <v>6</v>
      </c>
      <c r="P17" s="211">
        <v>20</v>
      </c>
    </row>
    <row r="18" spans="1:16" ht="12.75" customHeight="1">
      <c r="A18" s="210" t="s">
        <v>247</v>
      </c>
      <c r="B18" s="208">
        <f t="shared" si="3"/>
        <v>564</v>
      </c>
      <c r="C18" s="211">
        <v>288</v>
      </c>
      <c r="D18" s="211">
        <v>276</v>
      </c>
      <c r="E18" s="210">
        <v>37</v>
      </c>
      <c r="F18" s="208">
        <f t="shared" si="0"/>
        <v>822</v>
      </c>
      <c r="G18" s="211">
        <v>445</v>
      </c>
      <c r="H18" s="211">
        <v>377</v>
      </c>
      <c r="I18" s="210">
        <v>67</v>
      </c>
      <c r="J18" s="208">
        <f t="shared" si="1"/>
        <v>582</v>
      </c>
      <c r="K18" s="211">
        <v>250</v>
      </c>
      <c r="L18" s="211">
        <v>332</v>
      </c>
      <c r="M18" s="212">
        <v>97</v>
      </c>
      <c r="N18" s="208">
        <f t="shared" si="2"/>
        <v>20</v>
      </c>
      <c r="O18" s="211">
        <v>4</v>
      </c>
      <c r="P18" s="211">
        <v>16</v>
      </c>
    </row>
    <row r="19" spans="1:16" ht="12.75" customHeight="1">
      <c r="A19" s="210" t="s">
        <v>248</v>
      </c>
      <c r="B19" s="208">
        <f t="shared" si="3"/>
        <v>573</v>
      </c>
      <c r="C19" s="211">
        <v>295</v>
      </c>
      <c r="D19" s="211">
        <v>278</v>
      </c>
      <c r="E19" s="210">
        <v>38</v>
      </c>
      <c r="F19" s="208">
        <f t="shared" si="0"/>
        <v>829</v>
      </c>
      <c r="G19" s="211">
        <v>396</v>
      </c>
      <c r="H19" s="211">
        <v>433</v>
      </c>
      <c r="I19" s="210">
        <v>68</v>
      </c>
      <c r="J19" s="208">
        <f t="shared" si="1"/>
        <v>617</v>
      </c>
      <c r="K19" s="211">
        <v>322</v>
      </c>
      <c r="L19" s="211">
        <v>295</v>
      </c>
      <c r="M19" s="212">
        <v>98</v>
      </c>
      <c r="N19" s="208">
        <f t="shared" si="2"/>
        <v>17</v>
      </c>
      <c r="O19" s="211">
        <v>2</v>
      </c>
      <c r="P19" s="211">
        <v>15</v>
      </c>
    </row>
    <row r="20" spans="1:16" ht="12.75" customHeight="1">
      <c r="A20" s="210" t="s">
        <v>249</v>
      </c>
      <c r="B20" s="208">
        <f t="shared" si="3"/>
        <v>586</v>
      </c>
      <c r="C20" s="211">
        <v>304</v>
      </c>
      <c r="D20" s="211">
        <v>282</v>
      </c>
      <c r="E20" s="210">
        <v>39</v>
      </c>
      <c r="F20" s="208">
        <f t="shared" si="0"/>
        <v>845</v>
      </c>
      <c r="G20" s="211">
        <v>431</v>
      </c>
      <c r="H20" s="211">
        <v>414</v>
      </c>
      <c r="I20" s="210">
        <v>69</v>
      </c>
      <c r="J20" s="208">
        <f t="shared" si="1"/>
        <v>671</v>
      </c>
      <c r="K20" s="211">
        <v>311</v>
      </c>
      <c r="L20" s="211">
        <v>360</v>
      </c>
      <c r="M20" s="212">
        <v>99</v>
      </c>
      <c r="N20" s="208">
        <f t="shared" si="2"/>
        <v>5</v>
      </c>
      <c r="O20" s="211">
        <v>2</v>
      </c>
      <c r="P20" s="211">
        <v>3</v>
      </c>
    </row>
    <row r="21" spans="1:16" s="206" customFormat="1" ht="12.75" customHeight="1">
      <c r="A21" s="207" t="s">
        <v>250</v>
      </c>
      <c r="B21" s="208">
        <f t="shared" si="3"/>
        <v>2599</v>
      </c>
      <c r="C21" s="208">
        <v>1321</v>
      </c>
      <c r="D21" s="208">
        <v>1278</v>
      </c>
      <c r="E21" s="207" t="s">
        <v>251</v>
      </c>
      <c r="F21" s="208">
        <f t="shared" si="0"/>
        <v>4642</v>
      </c>
      <c r="G21" s="208">
        <v>2422</v>
      </c>
      <c r="H21" s="208">
        <v>2220</v>
      </c>
      <c r="I21" s="207" t="s">
        <v>252</v>
      </c>
      <c r="J21" s="208">
        <f t="shared" si="1"/>
        <v>2779</v>
      </c>
      <c r="K21" s="208">
        <v>1358</v>
      </c>
      <c r="L21" s="208">
        <v>1421</v>
      </c>
      <c r="M21" s="209" t="s">
        <v>253</v>
      </c>
      <c r="N21" s="208">
        <f t="shared" si="2"/>
        <v>24</v>
      </c>
      <c r="O21" s="213" t="s">
        <v>254</v>
      </c>
      <c r="P21" s="208">
        <v>24</v>
      </c>
    </row>
    <row r="22" spans="1:16" ht="12.75" customHeight="1">
      <c r="A22" s="210">
        <v>10</v>
      </c>
      <c r="B22" s="208">
        <f t="shared" si="3"/>
        <v>567</v>
      </c>
      <c r="C22" s="211">
        <v>285</v>
      </c>
      <c r="D22" s="211">
        <v>282</v>
      </c>
      <c r="E22" s="210">
        <v>40</v>
      </c>
      <c r="F22" s="208">
        <f t="shared" si="0"/>
        <v>902</v>
      </c>
      <c r="G22" s="211">
        <v>478</v>
      </c>
      <c r="H22" s="211">
        <v>424</v>
      </c>
      <c r="I22" s="210">
        <v>70</v>
      </c>
      <c r="J22" s="208">
        <f t="shared" si="1"/>
        <v>725</v>
      </c>
      <c r="K22" s="211">
        <v>349</v>
      </c>
      <c r="L22" s="211">
        <v>376</v>
      </c>
      <c r="M22" s="212">
        <v>100</v>
      </c>
      <c r="N22" s="208">
        <f t="shared" si="2"/>
        <v>10</v>
      </c>
      <c r="O22" s="214" t="s">
        <v>177</v>
      </c>
      <c r="P22" s="211">
        <v>10</v>
      </c>
    </row>
    <row r="23" spans="1:16" ht="12.75" customHeight="1">
      <c r="A23" s="210">
        <v>11</v>
      </c>
      <c r="B23" s="208">
        <f t="shared" si="3"/>
        <v>543</v>
      </c>
      <c r="C23" s="211">
        <v>279</v>
      </c>
      <c r="D23" s="211">
        <v>264</v>
      </c>
      <c r="E23" s="210">
        <v>41</v>
      </c>
      <c r="F23" s="208">
        <f t="shared" si="0"/>
        <v>900</v>
      </c>
      <c r="G23" s="211">
        <v>471</v>
      </c>
      <c r="H23" s="211">
        <v>429</v>
      </c>
      <c r="I23" s="210">
        <v>71</v>
      </c>
      <c r="J23" s="208">
        <f t="shared" si="1"/>
        <v>788</v>
      </c>
      <c r="K23" s="211">
        <v>402</v>
      </c>
      <c r="L23" s="211">
        <v>386</v>
      </c>
      <c r="M23" s="212">
        <v>101</v>
      </c>
      <c r="N23" s="208">
        <f t="shared" si="2"/>
        <v>7</v>
      </c>
      <c r="O23" s="214" t="s">
        <v>177</v>
      </c>
      <c r="P23" s="211">
        <v>7</v>
      </c>
    </row>
    <row r="24" spans="1:16" ht="12.75" customHeight="1">
      <c r="A24" s="210">
        <v>12</v>
      </c>
      <c r="B24" s="208">
        <f t="shared" si="3"/>
        <v>517</v>
      </c>
      <c r="C24" s="211">
        <v>262</v>
      </c>
      <c r="D24" s="211">
        <v>255</v>
      </c>
      <c r="E24" s="210">
        <v>42</v>
      </c>
      <c r="F24" s="208">
        <f t="shared" si="0"/>
        <v>917</v>
      </c>
      <c r="G24" s="211">
        <v>475</v>
      </c>
      <c r="H24" s="211">
        <v>442</v>
      </c>
      <c r="I24" s="210">
        <v>72</v>
      </c>
      <c r="J24" s="208">
        <f t="shared" si="1"/>
        <v>433</v>
      </c>
      <c r="K24" s="211">
        <v>209</v>
      </c>
      <c r="L24" s="211">
        <v>224</v>
      </c>
      <c r="M24" s="212">
        <v>102</v>
      </c>
      <c r="N24" s="208">
        <f t="shared" si="2"/>
        <v>1</v>
      </c>
      <c r="O24" s="214" t="s">
        <v>177</v>
      </c>
      <c r="P24" s="211">
        <v>1</v>
      </c>
    </row>
    <row r="25" spans="1:16" ht="12.75" customHeight="1">
      <c r="A25" s="210">
        <v>13</v>
      </c>
      <c r="B25" s="208">
        <f t="shared" si="3"/>
        <v>480</v>
      </c>
      <c r="C25" s="211">
        <v>239</v>
      </c>
      <c r="D25" s="211">
        <v>241</v>
      </c>
      <c r="E25" s="210">
        <v>43</v>
      </c>
      <c r="F25" s="208">
        <f t="shared" si="0"/>
        <v>937</v>
      </c>
      <c r="G25" s="211">
        <v>467</v>
      </c>
      <c r="H25" s="211">
        <v>470</v>
      </c>
      <c r="I25" s="210">
        <v>73</v>
      </c>
      <c r="J25" s="208">
        <f t="shared" si="1"/>
        <v>345</v>
      </c>
      <c r="K25" s="211">
        <v>173</v>
      </c>
      <c r="L25" s="211">
        <v>172</v>
      </c>
      <c r="M25" s="212">
        <v>103</v>
      </c>
      <c r="N25" s="208">
        <f t="shared" si="2"/>
        <v>3</v>
      </c>
      <c r="O25" s="214" t="s">
        <v>177</v>
      </c>
      <c r="P25" s="211">
        <v>3</v>
      </c>
    </row>
    <row r="26" spans="1:16" ht="12.75" customHeight="1">
      <c r="A26" s="210">
        <v>14</v>
      </c>
      <c r="B26" s="208">
        <f t="shared" si="3"/>
        <v>492</v>
      </c>
      <c r="C26" s="211">
        <v>256</v>
      </c>
      <c r="D26" s="211">
        <v>236</v>
      </c>
      <c r="E26" s="210">
        <v>44</v>
      </c>
      <c r="F26" s="208">
        <f t="shared" si="0"/>
        <v>986</v>
      </c>
      <c r="G26" s="211">
        <v>531</v>
      </c>
      <c r="H26" s="211">
        <v>455</v>
      </c>
      <c r="I26" s="210">
        <v>74</v>
      </c>
      <c r="J26" s="208">
        <f t="shared" si="1"/>
        <v>488</v>
      </c>
      <c r="K26" s="211">
        <v>225</v>
      </c>
      <c r="L26" s="211">
        <v>263</v>
      </c>
      <c r="M26" s="212">
        <v>104</v>
      </c>
      <c r="N26" s="208">
        <f t="shared" si="2"/>
        <v>3</v>
      </c>
      <c r="O26" s="214" t="s">
        <v>177</v>
      </c>
      <c r="P26" s="211">
        <v>3</v>
      </c>
    </row>
    <row r="27" spans="1:16" s="206" customFormat="1" ht="12.75" customHeight="1">
      <c r="A27" s="207" t="s">
        <v>255</v>
      </c>
      <c r="B27" s="208">
        <f t="shared" si="3"/>
        <v>2782</v>
      </c>
      <c r="C27" s="208">
        <v>1552</v>
      </c>
      <c r="D27" s="208">
        <v>1230</v>
      </c>
      <c r="E27" s="207" t="s">
        <v>256</v>
      </c>
      <c r="F27" s="208">
        <f t="shared" si="0"/>
        <v>4351</v>
      </c>
      <c r="G27" s="208">
        <v>2255</v>
      </c>
      <c r="H27" s="208">
        <v>2096</v>
      </c>
      <c r="I27" s="207" t="s">
        <v>257</v>
      </c>
      <c r="J27" s="208">
        <f t="shared" si="1"/>
        <v>1877</v>
      </c>
      <c r="K27" s="208">
        <v>840</v>
      </c>
      <c r="L27" s="208">
        <v>1037</v>
      </c>
      <c r="M27" s="209" t="s">
        <v>258</v>
      </c>
      <c r="N27" s="208">
        <f t="shared" si="2"/>
        <v>2</v>
      </c>
      <c r="O27" s="213" t="s">
        <v>177</v>
      </c>
      <c r="P27" s="208">
        <v>2</v>
      </c>
    </row>
    <row r="28" spans="1:16" ht="12.75" customHeight="1">
      <c r="A28" s="210">
        <v>15</v>
      </c>
      <c r="B28" s="208">
        <f t="shared" si="3"/>
        <v>475</v>
      </c>
      <c r="C28" s="211">
        <v>237</v>
      </c>
      <c r="D28" s="211">
        <v>238</v>
      </c>
      <c r="E28" s="210">
        <v>45</v>
      </c>
      <c r="F28" s="208">
        <f t="shared" si="0"/>
        <v>982</v>
      </c>
      <c r="G28" s="211">
        <v>488</v>
      </c>
      <c r="H28" s="211">
        <v>494</v>
      </c>
      <c r="I28" s="210" t="s">
        <v>259</v>
      </c>
      <c r="J28" s="208">
        <f t="shared" si="1"/>
        <v>455</v>
      </c>
      <c r="K28" s="211">
        <v>213</v>
      </c>
      <c r="L28" s="211">
        <v>242</v>
      </c>
      <c r="M28" s="212">
        <v>105</v>
      </c>
      <c r="N28" s="208">
        <f t="shared" si="2"/>
        <v>1</v>
      </c>
      <c r="O28" s="214" t="s">
        <v>177</v>
      </c>
      <c r="P28" s="211">
        <v>1</v>
      </c>
    </row>
    <row r="29" spans="1:16" ht="12.75" customHeight="1">
      <c r="A29" s="210">
        <v>16</v>
      </c>
      <c r="B29" s="208">
        <f t="shared" si="3"/>
        <v>518</v>
      </c>
      <c r="C29" s="211">
        <v>251</v>
      </c>
      <c r="D29" s="211">
        <v>267</v>
      </c>
      <c r="E29" s="210">
        <v>46</v>
      </c>
      <c r="F29" s="208">
        <f t="shared" si="0"/>
        <v>894</v>
      </c>
      <c r="G29" s="211">
        <v>492</v>
      </c>
      <c r="H29" s="211">
        <v>402</v>
      </c>
      <c r="I29" s="210" t="s">
        <v>260</v>
      </c>
      <c r="J29" s="208">
        <f t="shared" si="1"/>
        <v>440</v>
      </c>
      <c r="K29" s="211">
        <v>187</v>
      </c>
      <c r="L29" s="211">
        <v>253</v>
      </c>
      <c r="M29" s="212">
        <v>106</v>
      </c>
      <c r="N29" s="213" t="s">
        <v>177</v>
      </c>
      <c r="O29" s="214" t="s">
        <v>177</v>
      </c>
      <c r="P29" s="211">
        <v>1</v>
      </c>
    </row>
    <row r="30" spans="1:16" ht="12.75" customHeight="1">
      <c r="A30" s="210">
        <v>17</v>
      </c>
      <c r="B30" s="208">
        <f t="shared" si="3"/>
        <v>457</v>
      </c>
      <c r="C30" s="211">
        <v>233</v>
      </c>
      <c r="D30" s="211">
        <v>224</v>
      </c>
      <c r="E30" s="210">
        <v>47</v>
      </c>
      <c r="F30" s="208">
        <f t="shared" si="0"/>
        <v>893</v>
      </c>
      <c r="G30" s="211">
        <v>473</v>
      </c>
      <c r="H30" s="211">
        <v>420</v>
      </c>
      <c r="I30" s="210" t="s">
        <v>261</v>
      </c>
      <c r="J30" s="208">
        <f t="shared" si="1"/>
        <v>385</v>
      </c>
      <c r="K30" s="211">
        <v>173</v>
      </c>
      <c r="L30" s="211">
        <v>212</v>
      </c>
      <c r="M30" s="212">
        <v>107</v>
      </c>
      <c r="N30" s="213" t="s">
        <v>177</v>
      </c>
      <c r="O30" s="214" t="s">
        <v>177</v>
      </c>
      <c r="P30" s="214" t="s">
        <v>177</v>
      </c>
    </row>
    <row r="31" spans="1:16" ht="12.75" customHeight="1">
      <c r="A31" s="210">
        <v>18</v>
      </c>
      <c r="B31" s="208">
        <f t="shared" si="3"/>
        <v>555</v>
      </c>
      <c r="C31" s="211">
        <v>310</v>
      </c>
      <c r="D31" s="211">
        <v>245</v>
      </c>
      <c r="E31" s="210">
        <v>48</v>
      </c>
      <c r="F31" s="208">
        <f t="shared" si="0"/>
        <v>827</v>
      </c>
      <c r="G31" s="211">
        <v>418</v>
      </c>
      <c r="H31" s="211">
        <v>409</v>
      </c>
      <c r="I31" s="210" t="s">
        <v>262</v>
      </c>
      <c r="J31" s="208">
        <f t="shared" si="1"/>
        <v>304</v>
      </c>
      <c r="K31" s="211">
        <v>138</v>
      </c>
      <c r="L31" s="211">
        <v>166</v>
      </c>
      <c r="M31" s="212">
        <v>108</v>
      </c>
      <c r="N31" s="213" t="s">
        <v>177</v>
      </c>
      <c r="O31" s="214" t="s">
        <v>177</v>
      </c>
      <c r="P31" s="214" t="s">
        <v>177</v>
      </c>
    </row>
    <row r="32" spans="1:16" ht="12.75" customHeight="1">
      <c r="A32" s="210">
        <v>19</v>
      </c>
      <c r="B32" s="208">
        <f t="shared" si="3"/>
        <v>777</v>
      </c>
      <c r="C32" s="211">
        <v>521</v>
      </c>
      <c r="D32" s="211">
        <v>256</v>
      </c>
      <c r="E32" s="210">
        <v>49</v>
      </c>
      <c r="F32" s="208">
        <f t="shared" si="0"/>
        <v>755</v>
      </c>
      <c r="G32" s="211">
        <v>384</v>
      </c>
      <c r="H32" s="211">
        <v>371</v>
      </c>
      <c r="I32" s="210" t="s">
        <v>263</v>
      </c>
      <c r="J32" s="208">
        <f t="shared" si="1"/>
        <v>293</v>
      </c>
      <c r="K32" s="211">
        <v>129</v>
      </c>
      <c r="L32" s="211">
        <v>164</v>
      </c>
      <c r="M32" s="212">
        <v>109</v>
      </c>
      <c r="N32" s="213" t="s">
        <v>177</v>
      </c>
      <c r="O32" s="214" t="s">
        <v>177</v>
      </c>
      <c r="P32" s="214" t="s">
        <v>177</v>
      </c>
    </row>
    <row r="33" spans="1:16" s="206" customFormat="1" ht="12.75" customHeight="1">
      <c r="A33" s="207" t="s">
        <v>264</v>
      </c>
      <c r="B33" s="208">
        <f t="shared" si="3"/>
        <v>3478</v>
      </c>
      <c r="C33" s="208">
        <v>2121</v>
      </c>
      <c r="D33" s="208">
        <v>1357</v>
      </c>
      <c r="E33" s="207" t="s">
        <v>265</v>
      </c>
      <c r="F33" s="208">
        <f t="shared" si="0"/>
        <v>2978</v>
      </c>
      <c r="G33" s="208">
        <v>1530</v>
      </c>
      <c r="H33" s="208">
        <v>1448</v>
      </c>
      <c r="I33" s="207" t="s">
        <v>266</v>
      </c>
      <c r="J33" s="208">
        <f t="shared" si="1"/>
        <v>1231</v>
      </c>
      <c r="K33" s="208">
        <v>497</v>
      </c>
      <c r="L33" s="208">
        <v>734</v>
      </c>
      <c r="M33" s="215" t="s">
        <v>267</v>
      </c>
      <c r="N33" s="216"/>
      <c r="O33" s="217"/>
      <c r="P33" s="217"/>
    </row>
    <row r="34" spans="1:16" ht="12.75" customHeight="1">
      <c r="A34" s="210">
        <v>20</v>
      </c>
      <c r="B34" s="208">
        <f t="shared" si="3"/>
        <v>792</v>
      </c>
      <c r="C34" s="211">
        <v>499</v>
      </c>
      <c r="D34" s="211">
        <v>293</v>
      </c>
      <c r="E34" s="210" t="s">
        <v>268</v>
      </c>
      <c r="F34" s="208">
        <f t="shared" si="0"/>
        <v>680</v>
      </c>
      <c r="G34" s="211">
        <v>334</v>
      </c>
      <c r="H34" s="211">
        <v>346</v>
      </c>
      <c r="I34" s="210" t="s">
        <v>269</v>
      </c>
      <c r="J34" s="208">
        <f t="shared" si="1"/>
        <v>256</v>
      </c>
      <c r="K34" s="211">
        <v>113</v>
      </c>
      <c r="L34" s="211">
        <v>143</v>
      </c>
      <c r="M34" s="212" t="s">
        <v>270</v>
      </c>
      <c r="N34" s="218">
        <f>SUM(O34:P34)</f>
        <v>8460</v>
      </c>
      <c r="O34" s="217">
        <v>4312</v>
      </c>
      <c r="P34" s="217">
        <v>4148</v>
      </c>
    </row>
    <row r="35" spans="1:16" ht="12.75" customHeight="1">
      <c r="A35" s="210">
        <v>21</v>
      </c>
      <c r="B35" s="208">
        <f t="shared" si="3"/>
        <v>775</v>
      </c>
      <c r="C35" s="211">
        <v>495</v>
      </c>
      <c r="D35" s="211">
        <v>280</v>
      </c>
      <c r="E35" s="210" t="s">
        <v>271</v>
      </c>
      <c r="F35" s="208">
        <f t="shared" si="0"/>
        <v>667</v>
      </c>
      <c r="G35" s="211">
        <v>354</v>
      </c>
      <c r="H35" s="211">
        <v>313</v>
      </c>
      <c r="I35" s="210" t="s">
        <v>272</v>
      </c>
      <c r="J35" s="208">
        <f t="shared" si="1"/>
        <v>292</v>
      </c>
      <c r="K35" s="211">
        <v>122</v>
      </c>
      <c r="L35" s="211">
        <v>170</v>
      </c>
      <c r="M35" s="212" t="s">
        <v>273</v>
      </c>
      <c r="N35" s="218">
        <f>SUM(O35:P35)</f>
        <v>33942</v>
      </c>
      <c r="O35" s="217">
        <v>17787</v>
      </c>
      <c r="P35" s="217">
        <v>16155</v>
      </c>
    </row>
    <row r="36" spans="1:16" ht="12.75" customHeight="1">
      <c r="A36" s="210">
        <v>22</v>
      </c>
      <c r="B36" s="208">
        <f t="shared" si="3"/>
        <v>726</v>
      </c>
      <c r="C36" s="211">
        <v>469</v>
      </c>
      <c r="D36" s="211">
        <v>257</v>
      </c>
      <c r="E36" s="210" t="s">
        <v>274</v>
      </c>
      <c r="F36" s="208">
        <f t="shared" si="0"/>
        <v>453</v>
      </c>
      <c r="G36" s="211">
        <v>215</v>
      </c>
      <c r="H36" s="211">
        <v>238</v>
      </c>
      <c r="I36" s="210" t="s">
        <v>275</v>
      </c>
      <c r="J36" s="208">
        <f t="shared" si="1"/>
        <v>276</v>
      </c>
      <c r="K36" s="211">
        <v>116</v>
      </c>
      <c r="L36" s="211">
        <v>160</v>
      </c>
      <c r="M36" s="212" t="s">
        <v>276</v>
      </c>
      <c r="N36" s="218">
        <f>SUM(O36:P36)</f>
        <v>10201</v>
      </c>
      <c r="O36" s="217">
        <v>4505</v>
      </c>
      <c r="P36" s="217">
        <v>5696</v>
      </c>
    </row>
    <row r="37" spans="1:16" ht="12.75" customHeight="1">
      <c r="A37" s="210">
        <v>23</v>
      </c>
      <c r="B37" s="208">
        <f t="shared" si="3"/>
        <v>588</v>
      </c>
      <c r="C37" s="211">
        <v>324</v>
      </c>
      <c r="D37" s="211">
        <v>264</v>
      </c>
      <c r="E37" s="210" t="s">
        <v>277</v>
      </c>
      <c r="F37" s="208">
        <f t="shared" si="0"/>
        <v>605</v>
      </c>
      <c r="G37" s="211">
        <v>327</v>
      </c>
      <c r="H37" s="211">
        <v>278</v>
      </c>
      <c r="I37" s="210" t="s">
        <v>278</v>
      </c>
      <c r="J37" s="208">
        <f t="shared" si="1"/>
        <v>208</v>
      </c>
      <c r="K37" s="211">
        <v>73</v>
      </c>
      <c r="L37" s="211">
        <v>135</v>
      </c>
      <c r="M37" s="212"/>
      <c r="N37" s="218"/>
      <c r="O37" s="217"/>
      <c r="P37" s="217"/>
    </row>
    <row r="38" spans="1:16" ht="12.75" customHeight="1">
      <c r="A38" s="210">
        <v>24</v>
      </c>
      <c r="B38" s="208">
        <f t="shared" si="3"/>
        <v>597</v>
      </c>
      <c r="C38" s="211">
        <v>334</v>
      </c>
      <c r="D38" s="211">
        <v>263</v>
      </c>
      <c r="E38" s="210" t="s">
        <v>279</v>
      </c>
      <c r="F38" s="208">
        <f t="shared" si="0"/>
        <v>573</v>
      </c>
      <c r="G38" s="211">
        <v>300</v>
      </c>
      <c r="H38" s="211">
        <v>273</v>
      </c>
      <c r="I38" s="210" t="s">
        <v>280</v>
      </c>
      <c r="J38" s="208">
        <f t="shared" si="1"/>
        <v>199</v>
      </c>
      <c r="K38" s="211">
        <v>73</v>
      </c>
      <c r="L38" s="211">
        <v>126</v>
      </c>
      <c r="M38" s="215" t="s">
        <v>281</v>
      </c>
      <c r="N38" s="218"/>
      <c r="O38" s="217"/>
      <c r="P38" s="217"/>
    </row>
    <row r="39" spans="1:16" ht="12.75" customHeight="1">
      <c r="A39" s="207" t="s">
        <v>282</v>
      </c>
      <c r="B39" s="208">
        <f t="shared" si="3"/>
        <v>3014</v>
      </c>
      <c r="C39" s="208">
        <v>1582</v>
      </c>
      <c r="D39" s="208">
        <v>1432</v>
      </c>
      <c r="E39" s="207" t="s">
        <v>283</v>
      </c>
      <c r="F39" s="208">
        <f t="shared" si="0"/>
        <v>2510</v>
      </c>
      <c r="G39" s="208">
        <v>1218</v>
      </c>
      <c r="H39" s="208">
        <v>1292</v>
      </c>
      <c r="I39" s="207" t="s">
        <v>284</v>
      </c>
      <c r="J39" s="208">
        <f t="shared" si="1"/>
        <v>829</v>
      </c>
      <c r="K39" s="208">
        <v>281</v>
      </c>
      <c r="L39" s="208">
        <v>548</v>
      </c>
      <c r="M39" s="212" t="s">
        <v>270</v>
      </c>
      <c r="N39" s="219">
        <f>N34/B8*100</f>
        <v>16.082732923977719</v>
      </c>
      <c r="O39" s="220">
        <f>O34/C8*100</f>
        <v>16.208089009171552</v>
      </c>
      <c r="P39" s="220">
        <f>P34/D8*100</f>
        <v>15.954459786914882</v>
      </c>
    </row>
    <row r="40" spans="1:16" ht="12.75" customHeight="1">
      <c r="A40" s="210" t="s">
        <v>285</v>
      </c>
      <c r="B40" s="208">
        <f t="shared" si="3"/>
        <v>544</v>
      </c>
      <c r="C40" s="211">
        <v>310</v>
      </c>
      <c r="D40" s="211">
        <v>234</v>
      </c>
      <c r="E40" s="210" t="s">
        <v>64</v>
      </c>
      <c r="F40" s="208">
        <f t="shared" si="0"/>
        <v>533</v>
      </c>
      <c r="G40" s="211">
        <v>258</v>
      </c>
      <c r="H40" s="211">
        <v>275</v>
      </c>
      <c r="I40" s="210">
        <v>85</v>
      </c>
      <c r="J40" s="208">
        <f t="shared" si="1"/>
        <v>186</v>
      </c>
      <c r="K40" s="211">
        <v>70</v>
      </c>
      <c r="L40" s="211">
        <v>116</v>
      </c>
      <c r="M40" s="212" t="s">
        <v>273</v>
      </c>
      <c r="N40" s="219">
        <f>N35/B8*100</f>
        <v>64.524836986483663</v>
      </c>
      <c r="O40" s="220">
        <f>O35/C8*100</f>
        <v>66.85836716283265</v>
      </c>
      <c r="P40" s="220">
        <f>P35/D8*100</f>
        <v>62.137005269433445</v>
      </c>
    </row>
    <row r="41" spans="1:16" ht="12.75" customHeight="1">
      <c r="A41" s="210" t="s">
        <v>286</v>
      </c>
      <c r="B41" s="208">
        <f t="shared" si="3"/>
        <v>579</v>
      </c>
      <c r="C41" s="211">
        <v>293</v>
      </c>
      <c r="D41" s="211">
        <v>286</v>
      </c>
      <c r="E41" s="210" t="s">
        <v>287</v>
      </c>
      <c r="F41" s="208">
        <f t="shared" si="0"/>
        <v>533</v>
      </c>
      <c r="G41" s="211">
        <v>254</v>
      </c>
      <c r="H41" s="211">
        <v>279</v>
      </c>
      <c r="I41" s="210">
        <v>86</v>
      </c>
      <c r="J41" s="208">
        <f t="shared" si="1"/>
        <v>186</v>
      </c>
      <c r="K41" s="211">
        <v>63</v>
      </c>
      <c r="L41" s="211">
        <v>123</v>
      </c>
      <c r="M41" s="212" t="s">
        <v>276</v>
      </c>
      <c r="N41" s="219">
        <f>N36/B8*100</f>
        <v>19.392430089538621</v>
      </c>
      <c r="O41" s="220">
        <f>O36/C8*100</f>
        <v>16.933543827995791</v>
      </c>
      <c r="P41" s="220">
        <f>P36/D8*100</f>
        <v>21.908534943651677</v>
      </c>
    </row>
    <row r="42" spans="1:16" ht="12.75" customHeight="1">
      <c r="A42" s="210" t="s">
        <v>288</v>
      </c>
      <c r="B42" s="208">
        <f t="shared" si="3"/>
        <v>644</v>
      </c>
      <c r="C42" s="211">
        <v>346</v>
      </c>
      <c r="D42" s="211">
        <v>298</v>
      </c>
      <c r="E42" s="210" t="s">
        <v>289</v>
      </c>
      <c r="F42" s="208">
        <f t="shared" si="0"/>
        <v>476</v>
      </c>
      <c r="G42" s="211">
        <v>224</v>
      </c>
      <c r="H42" s="211">
        <v>252</v>
      </c>
      <c r="I42" s="210">
        <v>87</v>
      </c>
      <c r="J42" s="208">
        <f t="shared" si="1"/>
        <v>162</v>
      </c>
      <c r="K42" s="211">
        <v>53</v>
      </c>
      <c r="L42" s="211">
        <v>109</v>
      </c>
      <c r="M42" s="212"/>
      <c r="N42" s="221"/>
      <c r="O42" s="222"/>
      <c r="P42" s="222"/>
    </row>
    <row r="43" spans="1:16" ht="12.75" customHeight="1">
      <c r="A43" s="210" t="s">
        <v>290</v>
      </c>
      <c r="B43" s="208">
        <f t="shared" si="3"/>
        <v>636</v>
      </c>
      <c r="C43" s="211">
        <v>306</v>
      </c>
      <c r="D43" s="211">
        <v>330</v>
      </c>
      <c r="E43" s="210" t="s">
        <v>291</v>
      </c>
      <c r="F43" s="208">
        <f t="shared" si="0"/>
        <v>480</v>
      </c>
      <c r="G43" s="211">
        <v>243</v>
      </c>
      <c r="H43" s="211">
        <v>237</v>
      </c>
      <c r="I43" s="210">
        <v>88</v>
      </c>
      <c r="J43" s="208">
        <f t="shared" si="1"/>
        <v>162</v>
      </c>
      <c r="K43" s="211">
        <v>62</v>
      </c>
      <c r="L43" s="211">
        <v>100</v>
      </c>
      <c r="M43" s="215" t="s">
        <v>292</v>
      </c>
      <c r="N43" s="221">
        <v>40.729999999999997</v>
      </c>
      <c r="O43" s="222">
        <v>39.159999999999997</v>
      </c>
      <c r="P43" s="222">
        <v>42.35</v>
      </c>
    </row>
    <row r="44" spans="1:16" ht="12.75" customHeight="1">
      <c r="A44" s="223" t="s">
        <v>293</v>
      </c>
      <c r="B44" s="224">
        <f t="shared" si="3"/>
        <v>611</v>
      </c>
      <c r="C44" s="68">
        <v>327</v>
      </c>
      <c r="D44" s="68">
        <v>284</v>
      </c>
      <c r="E44" s="223" t="s">
        <v>294</v>
      </c>
      <c r="F44" s="224">
        <f t="shared" si="0"/>
        <v>488</v>
      </c>
      <c r="G44" s="68">
        <v>239</v>
      </c>
      <c r="H44" s="68">
        <v>249</v>
      </c>
      <c r="I44" s="223">
        <v>89</v>
      </c>
      <c r="J44" s="224">
        <f t="shared" si="1"/>
        <v>133</v>
      </c>
      <c r="K44" s="68">
        <v>33</v>
      </c>
      <c r="L44" s="68">
        <v>100</v>
      </c>
      <c r="M44" s="225"/>
      <c r="N44" s="226"/>
      <c r="O44" s="227"/>
      <c r="P44" s="227"/>
    </row>
    <row r="45" spans="1:16" ht="12" customHeight="1">
      <c r="A45" s="228" t="s">
        <v>295</v>
      </c>
      <c r="B45" s="198"/>
      <c r="C45" s="229"/>
      <c r="D45" s="198"/>
      <c r="E45" s="197"/>
      <c r="F45" s="198"/>
      <c r="G45" s="230"/>
      <c r="H45" s="198"/>
      <c r="I45" s="197"/>
      <c r="J45" s="198"/>
      <c r="K45" s="230"/>
      <c r="L45" s="231"/>
      <c r="M45" s="197"/>
      <c r="N45" s="198"/>
      <c r="O45" s="230"/>
      <c r="P45" s="198"/>
    </row>
    <row r="46" spans="1:16" ht="11.1" customHeight="1"/>
    <row r="47" spans="1:16" ht="11.1" customHeight="1"/>
    <row r="48" spans="1:16" ht="11.1" customHeight="1"/>
    <row r="49" ht="11.1" customHeight="1"/>
    <row r="50" ht="11.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2:16" ht="21" customHeight="1"/>
    <row r="66" spans="2:16" ht="21" customHeight="1"/>
    <row r="67" spans="2:16" ht="21" customHeight="1"/>
    <row r="69" spans="2:16" ht="18" customHeight="1">
      <c r="B69" s="235"/>
      <c r="C69" s="236"/>
      <c r="D69" s="235"/>
      <c r="F69" s="235"/>
      <c r="G69" s="237"/>
      <c r="H69" s="235"/>
      <c r="J69" s="235"/>
      <c r="K69" s="237"/>
      <c r="L69" s="235"/>
    </row>
    <row r="70" spans="2:16">
      <c r="B70" s="235"/>
      <c r="C70" s="236"/>
      <c r="D70" s="235"/>
      <c r="F70" s="235"/>
      <c r="G70" s="237"/>
      <c r="H70" s="235"/>
      <c r="J70" s="235"/>
      <c r="K70" s="237"/>
      <c r="L70" s="235"/>
      <c r="N70" s="235"/>
      <c r="O70" s="237"/>
      <c r="P70" s="235"/>
    </row>
    <row r="71" spans="2:16">
      <c r="B71" s="235"/>
      <c r="C71" s="236"/>
      <c r="D71" s="235"/>
      <c r="F71" s="235"/>
      <c r="G71" s="237"/>
      <c r="H71" s="235"/>
      <c r="J71" s="235"/>
      <c r="K71" s="237"/>
      <c r="L71" s="235"/>
      <c r="N71" s="235"/>
      <c r="O71" s="237"/>
      <c r="P71" s="235"/>
    </row>
    <row r="72" spans="2:16">
      <c r="B72" s="235"/>
      <c r="C72" s="236"/>
      <c r="D72" s="235"/>
      <c r="F72" s="235"/>
      <c r="G72" s="237"/>
      <c r="H72" s="235"/>
      <c r="J72" s="235"/>
      <c r="K72" s="237"/>
      <c r="L72" s="235"/>
      <c r="N72" s="235"/>
      <c r="O72" s="237"/>
      <c r="P72" s="235"/>
    </row>
    <row r="73" spans="2:16">
      <c r="B73" s="235"/>
      <c r="C73" s="236"/>
      <c r="D73" s="235"/>
      <c r="F73" s="235"/>
      <c r="G73" s="237"/>
      <c r="H73" s="235"/>
      <c r="J73" s="235"/>
      <c r="K73" s="237"/>
      <c r="L73" s="235"/>
      <c r="N73" s="235"/>
      <c r="O73" s="237"/>
      <c r="P73" s="235"/>
    </row>
    <row r="74" spans="2:16">
      <c r="B74" s="235"/>
      <c r="C74" s="236"/>
      <c r="D74" s="235"/>
      <c r="F74" s="235"/>
      <c r="G74" s="237"/>
      <c r="H74" s="235"/>
      <c r="J74" s="235"/>
      <c r="K74" s="237"/>
      <c r="L74" s="235"/>
      <c r="N74" s="235"/>
      <c r="O74" s="237"/>
      <c r="P74" s="235"/>
    </row>
    <row r="75" spans="2:16">
      <c r="B75" s="235"/>
      <c r="C75" s="236"/>
      <c r="D75" s="235"/>
      <c r="F75" s="235"/>
      <c r="G75" s="237"/>
      <c r="H75" s="235"/>
      <c r="J75" s="235"/>
      <c r="K75" s="237"/>
      <c r="L75" s="235"/>
      <c r="N75" s="235"/>
      <c r="O75" s="237"/>
      <c r="P75" s="235"/>
    </row>
    <row r="76" spans="2:16">
      <c r="B76" s="235"/>
      <c r="C76" s="236"/>
      <c r="D76" s="235"/>
      <c r="F76" s="235"/>
      <c r="G76" s="237"/>
      <c r="H76" s="235"/>
      <c r="J76" s="235"/>
      <c r="K76" s="237"/>
      <c r="L76" s="235"/>
      <c r="N76" s="235"/>
      <c r="O76" s="237"/>
      <c r="P76" s="235"/>
    </row>
    <row r="77" spans="2:16">
      <c r="B77" s="235"/>
      <c r="C77" s="236"/>
      <c r="D77" s="235"/>
      <c r="F77" s="235"/>
      <c r="G77" s="237"/>
      <c r="H77" s="235"/>
      <c r="J77" s="235"/>
      <c r="K77" s="237"/>
      <c r="L77" s="235"/>
      <c r="N77" s="235"/>
      <c r="O77" s="237"/>
      <c r="P77" s="235"/>
    </row>
    <row r="78" spans="2:16">
      <c r="N78" s="235"/>
      <c r="O78" s="237"/>
      <c r="P78" s="235"/>
    </row>
  </sheetData>
  <mergeCells count="19">
    <mergeCell ref="M3:P3"/>
    <mergeCell ref="B5:K5"/>
    <mergeCell ref="M5:P5"/>
    <mergeCell ref="A6:A7"/>
    <mergeCell ref="B6:B7"/>
    <mergeCell ref="C6:C7"/>
    <mergeCell ref="D6:D7"/>
    <mergeCell ref="E6:E7"/>
    <mergeCell ref="F6:F7"/>
    <mergeCell ref="G6:G7"/>
    <mergeCell ref="N6:N7"/>
    <mergeCell ref="O6:O7"/>
    <mergeCell ref="P6:P7"/>
    <mergeCell ref="H6:H7"/>
    <mergeCell ref="I6:I7"/>
    <mergeCell ref="J6:J7"/>
    <mergeCell ref="K6:K7"/>
    <mergeCell ref="L6:L7"/>
    <mergeCell ref="M6:M7"/>
  </mergeCells>
  <phoneticPr fontId="3"/>
  <printOptions horizontalCentered="1"/>
  <pageMargins left="0.59055118110236227" right="0.59055118110236227" top="0.39370078740157483" bottom="0.59055118110236227" header="0.51181102362204722" footer="0.19685039370078741"/>
  <pageSetup paperSize="11" scale="96" firstPageNumber="14" orientation="portrait" useFirstPageNumber="1" r:id="rId1"/>
  <headerFooter alignWithMargins="0">
    <oddFooter>&amp;C&amp;"ＭＳ Ｐ明朝,標準"&amp;9- &amp;P -</oddFooter>
  </headerFooter>
  <colBreaks count="1" manualBreakCount="1">
    <brk id="8" max="4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6"/>
  <sheetViews>
    <sheetView showGridLines="0" view="pageBreakPreview" zoomScaleNormal="100" zoomScaleSheetLayoutView="100" workbookViewId="0">
      <selection activeCell="B5" sqref="B5"/>
    </sheetView>
  </sheetViews>
  <sheetFormatPr defaultRowHeight="13.5"/>
  <cols>
    <col min="1" max="1" width="16.625" style="280" customWidth="1"/>
    <col min="2" max="16" width="6.625" style="279" customWidth="1"/>
    <col min="17" max="16384" width="9" style="279"/>
  </cols>
  <sheetData>
    <row r="1" spans="1:52" s="89" customFormat="1" ht="9" customHeight="1">
      <c r="A1" s="83" t="s">
        <v>0</v>
      </c>
      <c r="B1" s="84"/>
      <c r="C1" s="85"/>
      <c r="D1" s="86"/>
      <c r="E1" s="86"/>
      <c r="F1" s="86"/>
      <c r="G1" s="86"/>
      <c r="H1" s="86"/>
      <c r="I1" s="86"/>
      <c r="J1" s="86"/>
      <c r="K1" s="86"/>
      <c r="L1" s="86"/>
      <c r="M1" s="86"/>
      <c r="N1" s="86"/>
      <c r="O1" s="86"/>
      <c r="P1" s="88" t="s">
        <v>0</v>
      </c>
      <c r="Q1" s="86"/>
      <c r="R1" s="86"/>
      <c r="S1" s="86"/>
      <c r="T1" s="86"/>
      <c r="U1" s="86"/>
      <c r="V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row>
    <row r="2" spans="1:52" s="89" customFormat="1" ht="15" customHeight="1">
      <c r="B2" s="84"/>
      <c r="C2" s="85"/>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row>
    <row r="3" spans="1:52" s="239" customFormat="1" ht="12" customHeight="1">
      <c r="A3" s="238"/>
      <c r="G3" s="240" t="s">
        <v>296</v>
      </c>
      <c r="H3" s="241" t="s">
        <v>297</v>
      </c>
      <c r="I3" s="238"/>
      <c r="J3" s="238"/>
      <c r="P3" s="242"/>
    </row>
    <row r="4" spans="1:52" s="239" customFormat="1" ht="9" customHeight="1">
      <c r="A4" s="238"/>
      <c r="G4" s="240"/>
      <c r="H4" s="241"/>
      <c r="I4" s="238"/>
      <c r="J4" s="238"/>
      <c r="P4" s="242"/>
    </row>
    <row r="5" spans="1:52" s="239" customFormat="1" ht="11.45" customHeight="1" thickBot="1">
      <c r="A5" s="243"/>
      <c r="B5" s="240"/>
      <c r="C5" s="240"/>
      <c r="D5" s="240"/>
      <c r="E5" s="240"/>
      <c r="F5" s="240"/>
      <c r="G5" s="240"/>
      <c r="H5" s="240"/>
      <c r="I5" s="240"/>
      <c r="M5" s="493" t="s">
        <v>298</v>
      </c>
      <c r="N5" s="493"/>
      <c r="O5" s="493"/>
      <c r="P5" s="493"/>
    </row>
    <row r="6" spans="1:52" s="239" customFormat="1" ht="14.25" customHeight="1">
      <c r="A6" s="494" t="s">
        <v>299</v>
      </c>
      <c r="B6" s="496" t="s">
        <v>94</v>
      </c>
      <c r="C6" s="496"/>
      <c r="D6" s="496"/>
      <c r="E6" s="496">
        <v>27</v>
      </c>
      <c r="F6" s="496"/>
      <c r="G6" s="496"/>
      <c r="H6" s="496">
        <v>28</v>
      </c>
      <c r="I6" s="496"/>
      <c r="J6" s="496"/>
      <c r="K6" s="496">
        <v>29</v>
      </c>
      <c r="L6" s="496"/>
      <c r="M6" s="496"/>
      <c r="N6" s="496">
        <v>30</v>
      </c>
      <c r="O6" s="496"/>
      <c r="P6" s="496"/>
    </row>
    <row r="7" spans="1:52" s="239" customFormat="1" ht="14.25" customHeight="1">
      <c r="A7" s="495"/>
      <c r="B7" s="244" t="s">
        <v>226</v>
      </c>
      <c r="C7" s="245" t="s">
        <v>12</v>
      </c>
      <c r="D7" s="246" t="s">
        <v>13</v>
      </c>
      <c r="E7" s="244" t="s">
        <v>226</v>
      </c>
      <c r="F7" s="245" t="s">
        <v>12</v>
      </c>
      <c r="G7" s="246" t="s">
        <v>13</v>
      </c>
      <c r="H7" s="244" t="s">
        <v>226</v>
      </c>
      <c r="I7" s="245" t="s">
        <v>12</v>
      </c>
      <c r="J7" s="246" t="s">
        <v>13</v>
      </c>
      <c r="K7" s="244" t="s">
        <v>226</v>
      </c>
      <c r="L7" s="245" t="s">
        <v>12</v>
      </c>
      <c r="M7" s="246" t="s">
        <v>13</v>
      </c>
      <c r="N7" s="244" t="s">
        <v>226</v>
      </c>
      <c r="O7" s="245" t="s">
        <v>12</v>
      </c>
      <c r="P7" s="246" t="s">
        <v>13</v>
      </c>
    </row>
    <row r="8" spans="1:52" s="254" customFormat="1" ht="14.25" customHeight="1">
      <c r="A8" s="247" t="s">
        <v>300</v>
      </c>
      <c r="B8" s="248">
        <v>51118</v>
      </c>
      <c r="C8" s="249">
        <v>26009</v>
      </c>
      <c r="D8" s="250">
        <v>25109</v>
      </c>
      <c r="E8" s="248">
        <v>51643</v>
      </c>
      <c r="F8" s="249">
        <v>26209</v>
      </c>
      <c r="G8" s="250">
        <v>25434</v>
      </c>
      <c r="H8" s="251">
        <v>51808</v>
      </c>
      <c r="I8" s="252">
        <v>26252</v>
      </c>
      <c r="J8" s="253">
        <v>25556</v>
      </c>
      <c r="K8" s="251">
        <v>52134</v>
      </c>
      <c r="L8" s="252">
        <v>26323</v>
      </c>
      <c r="M8" s="253">
        <v>25811</v>
      </c>
      <c r="N8" s="251">
        <f>SUM(N9:N29)</f>
        <v>52603</v>
      </c>
      <c r="O8" s="252">
        <f t="shared" ref="O8:P8" si="0">SUM(O9:O29)</f>
        <v>26604</v>
      </c>
      <c r="P8" s="253">
        <f t="shared" si="0"/>
        <v>25999</v>
      </c>
    </row>
    <row r="9" spans="1:52" s="239" customFormat="1" ht="14.25" customHeight="1">
      <c r="A9" s="255" t="s">
        <v>227</v>
      </c>
      <c r="B9" s="256">
        <v>3111</v>
      </c>
      <c r="C9" s="257">
        <v>1587</v>
      </c>
      <c r="D9" s="258">
        <v>1524</v>
      </c>
      <c r="E9" s="256">
        <v>3118</v>
      </c>
      <c r="F9" s="257">
        <v>1575</v>
      </c>
      <c r="G9" s="258">
        <v>1543</v>
      </c>
      <c r="H9" s="259">
        <v>3084</v>
      </c>
      <c r="I9" s="260">
        <v>1558</v>
      </c>
      <c r="J9" s="261">
        <v>1526</v>
      </c>
      <c r="K9" s="259">
        <v>3028</v>
      </c>
      <c r="L9" s="260">
        <v>1536</v>
      </c>
      <c r="M9" s="261">
        <v>1492</v>
      </c>
      <c r="N9" s="259">
        <f>SUM(O9:P9)</f>
        <v>2939</v>
      </c>
      <c r="O9" s="260">
        <v>1504</v>
      </c>
      <c r="P9" s="261">
        <v>1435</v>
      </c>
    </row>
    <row r="10" spans="1:52" s="239" customFormat="1" ht="14.25" customHeight="1">
      <c r="A10" s="255" t="s">
        <v>241</v>
      </c>
      <c r="B10" s="256">
        <v>2721</v>
      </c>
      <c r="C10" s="257">
        <v>1401</v>
      </c>
      <c r="D10" s="258">
        <v>1320</v>
      </c>
      <c r="E10" s="256">
        <v>2835</v>
      </c>
      <c r="F10" s="257">
        <v>1469</v>
      </c>
      <c r="G10" s="258">
        <v>1366</v>
      </c>
      <c r="H10" s="259">
        <v>2842</v>
      </c>
      <c r="I10" s="260">
        <v>1468</v>
      </c>
      <c r="J10" s="261">
        <v>1374</v>
      </c>
      <c r="K10" s="259">
        <v>2925</v>
      </c>
      <c r="L10" s="260">
        <v>1484</v>
      </c>
      <c r="M10" s="261">
        <v>1441</v>
      </c>
      <c r="N10" s="259">
        <f t="shared" ref="N10:N29" si="1">SUM(O10:P10)</f>
        <v>2922</v>
      </c>
      <c r="O10" s="260">
        <v>1487</v>
      </c>
      <c r="P10" s="261">
        <v>1435</v>
      </c>
    </row>
    <row r="11" spans="1:52" s="239" customFormat="1" ht="14.25" customHeight="1">
      <c r="A11" s="255" t="s">
        <v>250</v>
      </c>
      <c r="B11" s="256">
        <v>2435</v>
      </c>
      <c r="C11" s="257">
        <v>1226</v>
      </c>
      <c r="D11" s="258">
        <v>1209</v>
      </c>
      <c r="E11" s="256">
        <v>2442</v>
      </c>
      <c r="F11" s="257">
        <v>1221</v>
      </c>
      <c r="G11" s="258">
        <v>1221</v>
      </c>
      <c r="H11" s="259">
        <v>2492</v>
      </c>
      <c r="I11" s="260">
        <v>1251</v>
      </c>
      <c r="J11" s="261">
        <v>1241</v>
      </c>
      <c r="K11" s="259">
        <v>2518</v>
      </c>
      <c r="L11" s="260">
        <v>1280</v>
      </c>
      <c r="M11" s="261">
        <v>1238</v>
      </c>
      <c r="N11" s="259">
        <f t="shared" si="1"/>
        <v>2599</v>
      </c>
      <c r="O11" s="260">
        <v>1321</v>
      </c>
      <c r="P11" s="261">
        <v>1278</v>
      </c>
    </row>
    <row r="12" spans="1:52" s="239" customFormat="1" ht="14.25" customHeight="1">
      <c r="A12" s="255" t="s">
        <v>255</v>
      </c>
      <c r="B12" s="256">
        <v>2648</v>
      </c>
      <c r="C12" s="257">
        <v>1526</v>
      </c>
      <c r="D12" s="258">
        <v>1122</v>
      </c>
      <c r="E12" s="256">
        <v>2723</v>
      </c>
      <c r="F12" s="257">
        <v>1565</v>
      </c>
      <c r="G12" s="258">
        <v>1158</v>
      </c>
      <c r="H12" s="259">
        <v>2647</v>
      </c>
      <c r="I12" s="260">
        <v>1475</v>
      </c>
      <c r="J12" s="261">
        <v>1172</v>
      </c>
      <c r="K12" s="259">
        <v>2718</v>
      </c>
      <c r="L12" s="260">
        <v>1494</v>
      </c>
      <c r="M12" s="261">
        <v>1224</v>
      </c>
      <c r="N12" s="259">
        <f t="shared" si="1"/>
        <v>2782</v>
      </c>
      <c r="O12" s="260">
        <v>1552</v>
      </c>
      <c r="P12" s="261">
        <v>1230</v>
      </c>
    </row>
    <row r="13" spans="1:52" s="239" customFormat="1" ht="14.25" customHeight="1">
      <c r="A13" s="255" t="s">
        <v>264</v>
      </c>
      <c r="B13" s="256">
        <v>3509</v>
      </c>
      <c r="C13" s="257">
        <v>2256</v>
      </c>
      <c r="D13" s="258">
        <v>1253</v>
      </c>
      <c r="E13" s="256">
        <v>3472</v>
      </c>
      <c r="F13" s="257">
        <v>2236</v>
      </c>
      <c r="G13" s="258">
        <v>1236</v>
      </c>
      <c r="H13" s="259">
        <v>3457</v>
      </c>
      <c r="I13" s="260">
        <v>2215</v>
      </c>
      <c r="J13" s="261">
        <v>1242</v>
      </c>
      <c r="K13" s="259">
        <v>3397</v>
      </c>
      <c r="L13" s="260">
        <v>2106</v>
      </c>
      <c r="M13" s="261">
        <v>1291</v>
      </c>
      <c r="N13" s="259">
        <f t="shared" si="1"/>
        <v>3478</v>
      </c>
      <c r="O13" s="260">
        <v>2121</v>
      </c>
      <c r="P13" s="261">
        <v>1357</v>
      </c>
    </row>
    <row r="14" spans="1:52" s="239" customFormat="1" ht="14.25" customHeight="1">
      <c r="A14" s="255" t="s">
        <v>282</v>
      </c>
      <c r="B14" s="256">
        <v>3274</v>
      </c>
      <c r="C14" s="257">
        <v>1680</v>
      </c>
      <c r="D14" s="258">
        <v>1594</v>
      </c>
      <c r="E14" s="256">
        <v>3170</v>
      </c>
      <c r="F14" s="257">
        <v>1618</v>
      </c>
      <c r="G14" s="258">
        <v>1552</v>
      </c>
      <c r="H14" s="259">
        <v>3124</v>
      </c>
      <c r="I14" s="260">
        <v>1607</v>
      </c>
      <c r="J14" s="261">
        <v>1517</v>
      </c>
      <c r="K14" s="259">
        <v>3067</v>
      </c>
      <c r="L14" s="260">
        <v>1600</v>
      </c>
      <c r="M14" s="261">
        <v>1467</v>
      </c>
      <c r="N14" s="259">
        <f t="shared" si="1"/>
        <v>3014</v>
      </c>
      <c r="O14" s="260">
        <v>1582</v>
      </c>
      <c r="P14" s="261">
        <v>1432</v>
      </c>
    </row>
    <row r="15" spans="1:52" s="239" customFormat="1" ht="14.25" customHeight="1">
      <c r="A15" s="255" t="s">
        <v>228</v>
      </c>
      <c r="B15" s="256">
        <v>4099</v>
      </c>
      <c r="C15" s="257">
        <v>2131</v>
      </c>
      <c r="D15" s="258">
        <v>1968</v>
      </c>
      <c r="E15" s="256">
        <v>4033</v>
      </c>
      <c r="F15" s="257">
        <v>2092</v>
      </c>
      <c r="G15" s="258">
        <v>1941</v>
      </c>
      <c r="H15" s="259">
        <v>3831</v>
      </c>
      <c r="I15" s="260">
        <v>1980</v>
      </c>
      <c r="J15" s="261">
        <v>1851</v>
      </c>
      <c r="K15" s="259">
        <v>3747</v>
      </c>
      <c r="L15" s="260">
        <v>1889</v>
      </c>
      <c r="M15" s="261">
        <v>1858</v>
      </c>
      <c r="N15" s="259">
        <f t="shared" si="1"/>
        <v>3614</v>
      </c>
      <c r="O15" s="260">
        <v>1823</v>
      </c>
      <c r="P15" s="261">
        <v>1791</v>
      </c>
    </row>
    <row r="16" spans="1:52" s="239" customFormat="1" ht="14.25" customHeight="1">
      <c r="A16" s="255" t="s">
        <v>242</v>
      </c>
      <c r="B16" s="256">
        <v>4520</v>
      </c>
      <c r="C16" s="257">
        <v>2346</v>
      </c>
      <c r="D16" s="258">
        <v>2174</v>
      </c>
      <c r="E16" s="256">
        <v>4396</v>
      </c>
      <c r="F16" s="257">
        <v>2278</v>
      </c>
      <c r="G16" s="258">
        <v>2118</v>
      </c>
      <c r="H16" s="259">
        <v>4292</v>
      </c>
      <c r="I16" s="260">
        <v>2228</v>
      </c>
      <c r="J16" s="261">
        <v>2064</v>
      </c>
      <c r="K16" s="259">
        <v>4216</v>
      </c>
      <c r="L16" s="260">
        <v>2203</v>
      </c>
      <c r="M16" s="261">
        <v>2013</v>
      </c>
      <c r="N16" s="259">
        <f t="shared" si="1"/>
        <v>4138</v>
      </c>
      <c r="O16" s="260">
        <v>2144</v>
      </c>
      <c r="P16" s="261">
        <v>1994</v>
      </c>
    </row>
    <row r="17" spans="1:16" s="239" customFormat="1" ht="14.25" customHeight="1">
      <c r="A17" s="255" t="s">
        <v>251</v>
      </c>
      <c r="B17" s="256">
        <v>4621</v>
      </c>
      <c r="C17" s="257">
        <v>2406</v>
      </c>
      <c r="D17" s="258">
        <v>2215</v>
      </c>
      <c r="E17" s="256">
        <v>4744</v>
      </c>
      <c r="F17" s="257">
        <v>2451</v>
      </c>
      <c r="G17" s="258">
        <v>2293</v>
      </c>
      <c r="H17" s="259">
        <v>4774</v>
      </c>
      <c r="I17" s="260">
        <v>2470</v>
      </c>
      <c r="J17" s="261">
        <v>2304</v>
      </c>
      <c r="K17" s="259">
        <v>4745</v>
      </c>
      <c r="L17" s="260">
        <v>2432</v>
      </c>
      <c r="M17" s="261">
        <v>2313</v>
      </c>
      <c r="N17" s="259">
        <f t="shared" si="1"/>
        <v>4642</v>
      </c>
      <c r="O17" s="260">
        <v>2422</v>
      </c>
      <c r="P17" s="261">
        <v>2220</v>
      </c>
    </row>
    <row r="18" spans="1:16" s="239" customFormat="1" ht="14.25" customHeight="1">
      <c r="A18" s="255" t="s">
        <v>256</v>
      </c>
      <c r="B18" s="256">
        <v>3204</v>
      </c>
      <c r="C18" s="257">
        <v>1632</v>
      </c>
      <c r="D18" s="258">
        <v>1572</v>
      </c>
      <c r="E18" s="256">
        <v>3409</v>
      </c>
      <c r="F18" s="257">
        <v>1716</v>
      </c>
      <c r="G18" s="258">
        <v>1693</v>
      </c>
      <c r="H18" s="259">
        <v>3810</v>
      </c>
      <c r="I18" s="260">
        <v>1952</v>
      </c>
      <c r="J18" s="261">
        <v>1858</v>
      </c>
      <c r="K18" s="259">
        <v>4043</v>
      </c>
      <c r="L18" s="260">
        <v>2092</v>
      </c>
      <c r="M18" s="261">
        <v>1951</v>
      </c>
      <c r="N18" s="259">
        <f t="shared" si="1"/>
        <v>4351</v>
      </c>
      <c r="O18" s="260">
        <v>2255</v>
      </c>
      <c r="P18" s="261">
        <v>2096</v>
      </c>
    </row>
    <row r="19" spans="1:16" s="239" customFormat="1" ht="14.25" customHeight="1">
      <c r="A19" s="255" t="s">
        <v>265</v>
      </c>
      <c r="B19" s="256">
        <v>2634</v>
      </c>
      <c r="C19" s="257">
        <v>1281</v>
      </c>
      <c r="D19" s="258">
        <v>1353</v>
      </c>
      <c r="E19" s="256">
        <v>2765</v>
      </c>
      <c r="F19" s="257">
        <v>1371</v>
      </c>
      <c r="G19" s="258">
        <v>1394</v>
      </c>
      <c r="H19" s="259">
        <v>2729</v>
      </c>
      <c r="I19" s="260">
        <v>1370</v>
      </c>
      <c r="J19" s="261">
        <v>1359</v>
      </c>
      <c r="K19" s="259">
        <v>2817</v>
      </c>
      <c r="L19" s="260">
        <v>1445</v>
      </c>
      <c r="M19" s="261">
        <v>1372</v>
      </c>
      <c r="N19" s="259">
        <f t="shared" si="1"/>
        <v>2978</v>
      </c>
      <c r="O19" s="260">
        <v>1530</v>
      </c>
      <c r="P19" s="261">
        <v>1448</v>
      </c>
    </row>
    <row r="20" spans="1:16" s="239" customFormat="1" ht="14.25" customHeight="1">
      <c r="A20" s="255" t="s">
        <v>283</v>
      </c>
      <c r="B20" s="256">
        <v>2462</v>
      </c>
      <c r="C20" s="257">
        <v>1178</v>
      </c>
      <c r="D20" s="258">
        <v>1284</v>
      </c>
      <c r="E20" s="256">
        <v>2423</v>
      </c>
      <c r="F20" s="257">
        <v>1160</v>
      </c>
      <c r="G20" s="258">
        <v>1263</v>
      </c>
      <c r="H20" s="259">
        <v>2408</v>
      </c>
      <c r="I20" s="260">
        <v>1160</v>
      </c>
      <c r="J20" s="261">
        <v>1248</v>
      </c>
      <c r="K20" s="259">
        <v>2501</v>
      </c>
      <c r="L20" s="260">
        <v>1222</v>
      </c>
      <c r="M20" s="261">
        <v>1279</v>
      </c>
      <c r="N20" s="259">
        <f t="shared" si="1"/>
        <v>2510</v>
      </c>
      <c r="O20" s="260">
        <v>1218</v>
      </c>
      <c r="P20" s="261">
        <v>1292</v>
      </c>
    </row>
    <row r="21" spans="1:16" s="239" customFormat="1" ht="14.25" customHeight="1">
      <c r="A21" s="255" t="s">
        <v>229</v>
      </c>
      <c r="B21" s="256">
        <v>2882</v>
      </c>
      <c r="C21" s="257">
        <v>1418</v>
      </c>
      <c r="D21" s="258">
        <v>1464</v>
      </c>
      <c r="E21" s="256">
        <v>2752</v>
      </c>
      <c r="F21" s="257">
        <v>1317</v>
      </c>
      <c r="G21" s="258">
        <v>1435</v>
      </c>
      <c r="H21" s="259">
        <v>2617</v>
      </c>
      <c r="I21" s="260">
        <v>1252</v>
      </c>
      <c r="J21" s="261">
        <v>1365</v>
      </c>
      <c r="K21" s="259">
        <v>2472</v>
      </c>
      <c r="L21" s="260">
        <v>1178</v>
      </c>
      <c r="M21" s="261">
        <v>1294</v>
      </c>
      <c r="N21" s="259">
        <f t="shared" si="1"/>
        <v>2435</v>
      </c>
      <c r="O21" s="260">
        <v>1140</v>
      </c>
      <c r="P21" s="261">
        <v>1295</v>
      </c>
    </row>
    <row r="22" spans="1:16" s="239" customFormat="1" ht="14.25" customHeight="1">
      <c r="A22" s="255" t="s">
        <v>243</v>
      </c>
      <c r="B22" s="256">
        <v>3068</v>
      </c>
      <c r="C22" s="257">
        <v>1521</v>
      </c>
      <c r="D22" s="258">
        <v>1547</v>
      </c>
      <c r="E22" s="256">
        <v>3324</v>
      </c>
      <c r="F22" s="257">
        <v>1659</v>
      </c>
      <c r="G22" s="258">
        <v>1665</v>
      </c>
      <c r="H22" s="259">
        <v>3449</v>
      </c>
      <c r="I22" s="260">
        <v>1678</v>
      </c>
      <c r="J22" s="261">
        <v>1771</v>
      </c>
      <c r="K22" s="259">
        <v>3187</v>
      </c>
      <c r="L22" s="260">
        <v>1516</v>
      </c>
      <c r="M22" s="261">
        <v>1671</v>
      </c>
      <c r="N22" s="259">
        <f t="shared" si="1"/>
        <v>2969</v>
      </c>
      <c r="O22" s="260">
        <v>1427</v>
      </c>
      <c r="P22" s="261">
        <v>1542</v>
      </c>
    </row>
    <row r="23" spans="1:16" s="239" customFormat="1" ht="14.25" customHeight="1">
      <c r="A23" s="255" t="s">
        <v>252</v>
      </c>
      <c r="B23" s="256">
        <v>2233</v>
      </c>
      <c r="C23" s="257">
        <v>1030</v>
      </c>
      <c r="D23" s="258">
        <v>1203</v>
      </c>
      <c r="E23" s="256">
        <v>2206</v>
      </c>
      <c r="F23" s="257">
        <v>1030</v>
      </c>
      <c r="G23" s="258">
        <v>1176</v>
      </c>
      <c r="H23" s="259">
        <v>2216</v>
      </c>
      <c r="I23" s="260">
        <v>1047</v>
      </c>
      <c r="J23" s="261">
        <v>1169</v>
      </c>
      <c r="K23" s="259">
        <v>2532</v>
      </c>
      <c r="L23" s="260">
        <v>1246</v>
      </c>
      <c r="M23" s="261">
        <v>1286</v>
      </c>
      <c r="N23" s="259">
        <f t="shared" si="1"/>
        <v>2779</v>
      </c>
      <c r="O23" s="260">
        <v>1358</v>
      </c>
      <c r="P23" s="261">
        <v>1421</v>
      </c>
    </row>
    <row r="24" spans="1:16" s="239" customFormat="1" ht="14.25" customHeight="1">
      <c r="A24" s="255" t="s">
        <v>257</v>
      </c>
      <c r="B24" s="256">
        <v>1491</v>
      </c>
      <c r="C24" s="257">
        <v>666</v>
      </c>
      <c r="D24" s="258">
        <v>825</v>
      </c>
      <c r="E24" s="256">
        <v>1540</v>
      </c>
      <c r="F24" s="257">
        <v>699</v>
      </c>
      <c r="G24" s="258">
        <v>841</v>
      </c>
      <c r="H24" s="259">
        <v>1605</v>
      </c>
      <c r="I24" s="260">
        <v>725</v>
      </c>
      <c r="J24" s="261">
        <v>880</v>
      </c>
      <c r="K24" s="259">
        <v>1726</v>
      </c>
      <c r="L24" s="260">
        <v>766</v>
      </c>
      <c r="M24" s="261">
        <v>960</v>
      </c>
      <c r="N24" s="259">
        <f t="shared" si="1"/>
        <v>1877</v>
      </c>
      <c r="O24" s="260">
        <v>840</v>
      </c>
      <c r="P24" s="261">
        <v>1037</v>
      </c>
    </row>
    <row r="25" spans="1:16" s="239" customFormat="1" ht="14.25" customHeight="1">
      <c r="A25" s="255" t="s">
        <v>266</v>
      </c>
      <c r="B25" s="256">
        <v>1074</v>
      </c>
      <c r="C25" s="257">
        <v>428</v>
      </c>
      <c r="D25" s="258">
        <v>646</v>
      </c>
      <c r="E25" s="256">
        <v>1072</v>
      </c>
      <c r="F25" s="257">
        <v>413</v>
      </c>
      <c r="G25" s="258">
        <v>659</v>
      </c>
      <c r="H25" s="259">
        <v>1168</v>
      </c>
      <c r="I25" s="260">
        <v>463</v>
      </c>
      <c r="J25" s="261">
        <v>705</v>
      </c>
      <c r="K25" s="259">
        <v>1205</v>
      </c>
      <c r="L25" s="260">
        <v>481</v>
      </c>
      <c r="M25" s="261">
        <v>724</v>
      </c>
      <c r="N25" s="259">
        <f t="shared" si="1"/>
        <v>1231</v>
      </c>
      <c r="O25" s="260">
        <v>497</v>
      </c>
      <c r="P25" s="261">
        <v>734</v>
      </c>
    </row>
    <row r="26" spans="1:16" s="239" customFormat="1" ht="14.25" customHeight="1">
      <c r="A26" s="255" t="s">
        <v>284</v>
      </c>
      <c r="B26" s="256">
        <v>705</v>
      </c>
      <c r="C26" s="257">
        <v>196</v>
      </c>
      <c r="D26" s="258">
        <v>509</v>
      </c>
      <c r="E26" s="256">
        <v>758</v>
      </c>
      <c r="F26" s="257">
        <v>233</v>
      </c>
      <c r="G26" s="258">
        <v>525</v>
      </c>
      <c r="H26" s="259">
        <v>769</v>
      </c>
      <c r="I26" s="260">
        <v>242</v>
      </c>
      <c r="J26" s="261">
        <v>527</v>
      </c>
      <c r="K26" s="259">
        <v>793</v>
      </c>
      <c r="L26" s="260">
        <v>257</v>
      </c>
      <c r="M26" s="261">
        <v>536</v>
      </c>
      <c r="N26" s="259">
        <f t="shared" si="1"/>
        <v>829</v>
      </c>
      <c r="O26" s="260">
        <v>281</v>
      </c>
      <c r="P26" s="261">
        <v>548</v>
      </c>
    </row>
    <row r="27" spans="1:16" s="239" customFormat="1" ht="14.25" customHeight="1">
      <c r="A27" s="255" t="s">
        <v>230</v>
      </c>
      <c r="B27" s="256">
        <v>327</v>
      </c>
      <c r="C27" s="257">
        <v>87</v>
      </c>
      <c r="D27" s="258">
        <v>240</v>
      </c>
      <c r="E27" s="256">
        <v>340</v>
      </c>
      <c r="F27" s="257">
        <v>88</v>
      </c>
      <c r="G27" s="258">
        <v>252</v>
      </c>
      <c r="H27" s="259">
        <v>370</v>
      </c>
      <c r="I27" s="260">
        <v>90</v>
      </c>
      <c r="J27" s="261">
        <v>280</v>
      </c>
      <c r="K27" s="259">
        <v>379</v>
      </c>
      <c r="L27" s="260">
        <v>75</v>
      </c>
      <c r="M27" s="261">
        <v>304</v>
      </c>
      <c r="N27" s="259">
        <f t="shared" si="1"/>
        <v>378</v>
      </c>
      <c r="O27" s="260">
        <v>77</v>
      </c>
      <c r="P27" s="261">
        <v>301</v>
      </c>
    </row>
    <row r="28" spans="1:16" s="239" customFormat="1" ht="14.25" customHeight="1">
      <c r="A28" s="255" t="s">
        <v>244</v>
      </c>
      <c r="B28" s="256">
        <v>88</v>
      </c>
      <c r="C28" s="257">
        <v>12</v>
      </c>
      <c r="D28" s="258">
        <v>76</v>
      </c>
      <c r="E28" s="256">
        <v>100</v>
      </c>
      <c r="F28" s="257">
        <v>17</v>
      </c>
      <c r="G28" s="258">
        <v>83</v>
      </c>
      <c r="H28" s="259">
        <v>101</v>
      </c>
      <c r="I28" s="260">
        <v>20</v>
      </c>
      <c r="J28" s="261">
        <v>81</v>
      </c>
      <c r="K28" s="259">
        <v>97</v>
      </c>
      <c r="L28" s="260">
        <v>20</v>
      </c>
      <c r="M28" s="261">
        <v>77</v>
      </c>
      <c r="N28" s="259">
        <f t="shared" si="1"/>
        <v>112</v>
      </c>
      <c r="O28" s="260">
        <v>25</v>
      </c>
      <c r="P28" s="261">
        <v>87</v>
      </c>
    </row>
    <row r="29" spans="1:16" s="239" customFormat="1" ht="14.25" customHeight="1">
      <c r="A29" s="255" t="s">
        <v>301</v>
      </c>
      <c r="B29" s="256">
        <v>12</v>
      </c>
      <c r="C29" s="262">
        <v>1</v>
      </c>
      <c r="D29" s="258">
        <v>11</v>
      </c>
      <c r="E29" s="256">
        <v>21</v>
      </c>
      <c r="F29" s="262">
        <v>1</v>
      </c>
      <c r="G29" s="258">
        <v>20</v>
      </c>
      <c r="H29" s="259">
        <v>23</v>
      </c>
      <c r="I29" s="260">
        <v>1</v>
      </c>
      <c r="J29" s="261">
        <v>22</v>
      </c>
      <c r="K29" s="259">
        <v>21</v>
      </c>
      <c r="L29" s="260">
        <v>1</v>
      </c>
      <c r="M29" s="261">
        <v>20</v>
      </c>
      <c r="N29" s="259">
        <f t="shared" si="1"/>
        <v>26</v>
      </c>
      <c r="O29" s="263" t="s">
        <v>254</v>
      </c>
      <c r="P29" s="261">
        <v>26</v>
      </c>
    </row>
    <row r="30" spans="1:16" s="239" customFormat="1" ht="14.25" customHeight="1">
      <c r="A30" s="264" t="s">
        <v>267</v>
      </c>
      <c r="B30" s="256"/>
      <c r="C30" s="262"/>
      <c r="D30" s="258"/>
      <c r="E30" s="256"/>
      <c r="F30" s="262"/>
      <c r="G30" s="258"/>
      <c r="H30" s="256"/>
      <c r="I30" s="257"/>
      <c r="J30" s="258"/>
      <c r="K30" s="256"/>
      <c r="L30" s="257"/>
      <c r="M30" s="258"/>
      <c r="N30" s="259"/>
      <c r="O30" s="262"/>
      <c r="P30" s="258"/>
    </row>
    <row r="31" spans="1:16" s="239" customFormat="1" ht="14.25" customHeight="1">
      <c r="A31" s="255" t="s">
        <v>302</v>
      </c>
      <c r="B31" s="256">
        <v>8267</v>
      </c>
      <c r="C31" s="257">
        <v>4214</v>
      </c>
      <c r="D31" s="258">
        <v>4053</v>
      </c>
      <c r="E31" s="256">
        <v>8395</v>
      </c>
      <c r="F31" s="257">
        <v>4265</v>
      </c>
      <c r="G31" s="258">
        <v>4130</v>
      </c>
      <c r="H31" s="259">
        <v>8418</v>
      </c>
      <c r="I31" s="260">
        <v>4277</v>
      </c>
      <c r="J31" s="261">
        <v>4141</v>
      </c>
      <c r="K31" s="259">
        <v>8471</v>
      </c>
      <c r="L31" s="260">
        <v>4300</v>
      </c>
      <c r="M31" s="261">
        <v>4171</v>
      </c>
      <c r="N31" s="259">
        <v>8460</v>
      </c>
      <c r="O31" s="260">
        <v>4312</v>
      </c>
      <c r="P31" s="261">
        <v>4148</v>
      </c>
    </row>
    <row r="32" spans="1:16" s="239" customFormat="1" ht="14.25" customHeight="1">
      <c r="A32" s="255" t="s">
        <v>273</v>
      </c>
      <c r="B32" s="256">
        <v>33853</v>
      </c>
      <c r="C32" s="257">
        <v>17854</v>
      </c>
      <c r="D32" s="258">
        <v>15999</v>
      </c>
      <c r="E32" s="256">
        <v>33887</v>
      </c>
      <c r="F32" s="257">
        <v>17804</v>
      </c>
      <c r="G32" s="258">
        <v>16083</v>
      </c>
      <c r="H32" s="259">
        <v>33689</v>
      </c>
      <c r="I32" s="260">
        <v>17709</v>
      </c>
      <c r="J32" s="261">
        <v>15980</v>
      </c>
      <c r="K32" s="259">
        <v>33723</v>
      </c>
      <c r="L32" s="260">
        <v>17661</v>
      </c>
      <c r="M32" s="261">
        <v>16062</v>
      </c>
      <c r="N32" s="259">
        <v>33942</v>
      </c>
      <c r="O32" s="260">
        <v>17787</v>
      </c>
      <c r="P32" s="261">
        <v>16155</v>
      </c>
    </row>
    <row r="33" spans="1:16" s="239" customFormat="1" ht="14.25" customHeight="1">
      <c r="A33" s="255" t="s">
        <v>303</v>
      </c>
      <c r="B33" s="256">
        <v>8998</v>
      </c>
      <c r="C33" s="257">
        <v>3941</v>
      </c>
      <c r="D33" s="258">
        <v>5057</v>
      </c>
      <c r="E33" s="256">
        <v>9361</v>
      </c>
      <c r="F33" s="257">
        <v>4140</v>
      </c>
      <c r="G33" s="258">
        <v>5221</v>
      </c>
      <c r="H33" s="259">
        <v>9701</v>
      </c>
      <c r="I33" s="260">
        <v>4266</v>
      </c>
      <c r="J33" s="261">
        <v>5435</v>
      </c>
      <c r="K33" s="259">
        <v>9940</v>
      </c>
      <c r="L33" s="260">
        <v>4362</v>
      </c>
      <c r="M33" s="261">
        <v>5578</v>
      </c>
      <c r="N33" s="259">
        <v>10201</v>
      </c>
      <c r="O33" s="260">
        <v>4505</v>
      </c>
      <c r="P33" s="261">
        <v>5696</v>
      </c>
    </row>
    <row r="34" spans="1:16" s="239" customFormat="1" ht="14.25" customHeight="1">
      <c r="A34" s="265" t="s">
        <v>281</v>
      </c>
      <c r="B34" s="256"/>
      <c r="C34" s="262"/>
      <c r="D34" s="258"/>
      <c r="E34" s="256"/>
      <c r="F34" s="262"/>
      <c r="G34" s="258"/>
      <c r="H34" s="256"/>
      <c r="I34" s="257"/>
      <c r="J34" s="258"/>
      <c r="K34" s="256"/>
      <c r="L34" s="257"/>
      <c r="M34" s="258"/>
      <c r="N34" s="256"/>
      <c r="O34" s="257"/>
      <c r="P34" s="258"/>
    </row>
    <row r="35" spans="1:16" s="239" customFormat="1" ht="14.25" customHeight="1">
      <c r="A35" s="255" t="s">
        <v>302</v>
      </c>
      <c r="B35" s="266">
        <v>16.170000000000002</v>
      </c>
      <c r="C35" s="267">
        <v>16.2</v>
      </c>
      <c r="D35" s="268">
        <v>16.14</v>
      </c>
      <c r="E35" s="266">
        <v>16.260000000000002</v>
      </c>
      <c r="F35" s="267">
        <v>16.27</v>
      </c>
      <c r="G35" s="268">
        <v>16.239999999999998</v>
      </c>
      <c r="H35" s="266">
        <v>16.25</v>
      </c>
      <c r="I35" s="267">
        <v>16.29</v>
      </c>
      <c r="J35" s="268">
        <v>16.2</v>
      </c>
      <c r="K35" s="266">
        <v>16.25</v>
      </c>
      <c r="L35" s="267">
        <v>16.34</v>
      </c>
      <c r="M35" s="268">
        <v>16.16</v>
      </c>
      <c r="N35" s="266">
        <v>16.082732923977719</v>
      </c>
      <c r="O35" s="267">
        <v>16.208089009171552</v>
      </c>
      <c r="P35" s="268">
        <v>15.954459786914882</v>
      </c>
    </row>
    <row r="36" spans="1:16" s="239" customFormat="1" ht="14.25" customHeight="1">
      <c r="A36" s="255" t="s">
        <v>273</v>
      </c>
      <c r="B36" s="266">
        <v>66.23</v>
      </c>
      <c r="C36" s="267">
        <v>68.650000000000006</v>
      </c>
      <c r="D36" s="268">
        <v>63.72</v>
      </c>
      <c r="E36" s="266">
        <v>65.62</v>
      </c>
      <c r="F36" s="267">
        <v>67.930000000000007</v>
      </c>
      <c r="G36" s="268">
        <v>63.23</v>
      </c>
      <c r="H36" s="266">
        <v>65.03</v>
      </c>
      <c r="I36" s="267">
        <v>67.459999999999994</v>
      </c>
      <c r="J36" s="268">
        <v>62.53</v>
      </c>
      <c r="K36" s="266">
        <v>64.69</v>
      </c>
      <c r="L36" s="267">
        <v>67.09</v>
      </c>
      <c r="M36" s="268">
        <v>62.23</v>
      </c>
      <c r="N36" s="266">
        <v>64.524836986483663</v>
      </c>
      <c r="O36" s="267">
        <v>66.85836716283265</v>
      </c>
      <c r="P36" s="268">
        <v>62.137005269433445</v>
      </c>
    </row>
    <row r="37" spans="1:16" s="239" customFormat="1" ht="14.25" customHeight="1">
      <c r="A37" s="255" t="s">
        <v>303</v>
      </c>
      <c r="B37" s="266">
        <v>17.600000000000001</v>
      </c>
      <c r="C37" s="267">
        <v>15.15</v>
      </c>
      <c r="D37" s="268">
        <v>20.14</v>
      </c>
      <c r="E37" s="266">
        <v>18.12</v>
      </c>
      <c r="F37" s="267">
        <v>15.8</v>
      </c>
      <c r="G37" s="268">
        <v>20.53</v>
      </c>
      <c r="H37" s="266">
        <v>18.72</v>
      </c>
      <c r="I37" s="267">
        <v>16.25</v>
      </c>
      <c r="J37" s="268">
        <v>21.27</v>
      </c>
      <c r="K37" s="266">
        <v>19.07</v>
      </c>
      <c r="L37" s="267">
        <v>16.57</v>
      </c>
      <c r="M37" s="268">
        <v>21.61</v>
      </c>
      <c r="N37" s="266">
        <v>19.392430089538621</v>
      </c>
      <c r="O37" s="267">
        <v>16.933543827995791</v>
      </c>
      <c r="P37" s="268">
        <v>21.908534943651677</v>
      </c>
    </row>
    <row r="38" spans="1:16" s="239" customFormat="1" ht="14.25" customHeight="1">
      <c r="A38" s="255"/>
      <c r="B38" s="266"/>
      <c r="C38" s="267"/>
      <c r="D38" s="268"/>
      <c r="E38" s="266"/>
      <c r="F38" s="267"/>
      <c r="G38" s="268"/>
      <c r="H38" s="266"/>
      <c r="I38" s="267"/>
      <c r="J38" s="268"/>
      <c r="K38" s="266"/>
      <c r="L38" s="267"/>
      <c r="M38" s="268"/>
      <c r="N38" s="266"/>
      <c r="O38" s="267"/>
      <c r="P38" s="268"/>
    </row>
    <row r="39" spans="1:16" s="239" customFormat="1" ht="14.25" customHeight="1">
      <c r="A39" s="269" t="s">
        <v>292</v>
      </c>
      <c r="B39" s="270">
        <v>38.07</v>
      </c>
      <c r="C39" s="271">
        <v>41.49</v>
      </c>
      <c r="D39" s="272">
        <v>39.75</v>
      </c>
      <c r="E39" s="270">
        <v>38.29</v>
      </c>
      <c r="F39" s="271">
        <v>41.64</v>
      </c>
      <c r="G39" s="272">
        <v>39.94</v>
      </c>
      <c r="H39" s="273">
        <v>38.659999999999997</v>
      </c>
      <c r="I39" s="274">
        <v>41.95</v>
      </c>
      <c r="J39" s="275">
        <v>40.28</v>
      </c>
      <c r="K39" s="273">
        <v>40.46</v>
      </c>
      <c r="L39" s="274">
        <v>38.909999999999997</v>
      </c>
      <c r="M39" s="275">
        <v>42.05</v>
      </c>
      <c r="N39" s="273">
        <v>40.729999999999997</v>
      </c>
      <c r="O39" s="274">
        <v>39.159999999999997</v>
      </c>
      <c r="P39" s="275">
        <v>42.35</v>
      </c>
    </row>
    <row r="40" spans="1:16" s="239" customFormat="1" ht="12" customHeight="1">
      <c r="A40" s="276" t="s">
        <v>295</v>
      </c>
    </row>
    <row r="46" spans="1:16">
      <c r="A46" s="277"/>
      <c r="B46" s="277"/>
      <c r="C46" s="278"/>
      <c r="D46" s="278"/>
      <c r="E46" s="278"/>
      <c r="F46" s="278"/>
      <c r="G46" s="278"/>
      <c r="H46" s="278"/>
      <c r="I46" s="278"/>
      <c r="J46" s="278"/>
    </row>
  </sheetData>
  <mergeCells count="7">
    <mergeCell ref="M5:P5"/>
    <mergeCell ref="A6:A7"/>
    <mergeCell ref="B6:D6"/>
    <mergeCell ref="E6:G6"/>
    <mergeCell ref="H6:J6"/>
    <mergeCell ref="K6:M6"/>
    <mergeCell ref="N6:P6"/>
  </mergeCells>
  <phoneticPr fontId="3"/>
  <printOptions horizontalCentered="1"/>
  <pageMargins left="0.59055118110236227" right="0.59055118110236227" top="0.39370078740157483" bottom="0.59055118110236227" header="0.51181102362204722" footer="0.19685039370078741"/>
  <pageSetup paperSize="11" firstPageNumber="16" orientation="portrait" useFirstPageNumber="1" r:id="rId1"/>
  <headerFooter alignWithMargins="0">
    <oddFooter>&amp;C&amp;"ＭＳ Ｐ明朝,標準"&amp;9- &amp;P -</oddFooter>
  </headerFooter>
  <colBreaks count="1" manualBreakCount="1">
    <brk id="7" max="3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showGridLines="0" view="pageBreakPreview" zoomScaleNormal="100" zoomScaleSheetLayoutView="100" workbookViewId="0">
      <selection activeCell="B5" sqref="B5"/>
    </sheetView>
  </sheetViews>
  <sheetFormatPr defaultRowHeight="13.5"/>
  <cols>
    <col min="1" max="1" width="10.625" style="289" customWidth="1"/>
    <col min="2" max="7" width="5.5" style="289" customWidth="1"/>
    <col min="8" max="10" width="5.5" style="317" customWidth="1"/>
    <col min="11" max="16" width="5" style="289" customWidth="1"/>
    <col min="17" max="22" width="5" style="317" customWidth="1"/>
    <col min="23" max="16384" width="9" style="289"/>
  </cols>
  <sheetData>
    <row r="1" spans="1:52" s="89" customFormat="1" ht="9" customHeight="1">
      <c r="A1" s="83" t="s">
        <v>0</v>
      </c>
      <c r="B1" s="84"/>
      <c r="C1" s="85"/>
      <c r="D1" s="86"/>
      <c r="E1" s="86"/>
      <c r="F1" s="86"/>
      <c r="G1" s="86"/>
      <c r="H1" s="86"/>
      <c r="I1" s="86"/>
      <c r="J1" s="86"/>
      <c r="K1" s="86"/>
      <c r="L1" s="86"/>
      <c r="M1" s="86"/>
      <c r="N1" s="86"/>
      <c r="O1" s="86"/>
      <c r="Q1" s="86"/>
      <c r="R1" s="86"/>
      <c r="S1" s="86"/>
      <c r="T1" s="86"/>
      <c r="U1" s="86"/>
      <c r="V1" s="88" t="s">
        <v>0</v>
      </c>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row>
    <row r="2" spans="1:52" s="89" customFormat="1" ht="15" customHeight="1">
      <c r="B2" s="281"/>
      <c r="C2" s="281"/>
      <c r="D2" s="281"/>
      <c r="E2" s="281"/>
      <c r="F2" s="281"/>
      <c r="G2" s="281"/>
      <c r="H2" s="281"/>
      <c r="I2" s="281"/>
      <c r="J2" s="281"/>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row>
    <row r="3" spans="1:52" ht="12" customHeight="1">
      <c r="A3" s="282"/>
      <c r="B3" s="283"/>
      <c r="C3" s="283"/>
      <c r="D3" s="283"/>
      <c r="E3" s="283"/>
      <c r="F3" s="283"/>
      <c r="G3" s="283"/>
      <c r="H3" s="284"/>
      <c r="I3" s="284"/>
      <c r="J3" s="285" t="s">
        <v>304</v>
      </c>
      <c r="K3" s="286" t="s">
        <v>305</v>
      </c>
      <c r="L3" s="283"/>
      <c r="M3" s="283"/>
      <c r="N3" s="283"/>
      <c r="O3" s="283"/>
      <c r="P3" s="287"/>
      <c r="Q3" s="284"/>
      <c r="R3" s="284"/>
      <c r="S3" s="284"/>
      <c r="T3" s="284"/>
      <c r="U3" s="284"/>
      <c r="V3" s="288"/>
    </row>
    <row r="4" spans="1:52" ht="9" customHeight="1">
      <c r="A4" s="282"/>
      <c r="B4" s="283"/>
      <c r="C4" s="283"/>
      <c r="D4" s="283"/>
      <c r="E4" s="283"/>
      <c r="F4" s="283"/>
      <c r="G4" s="283"/>
      <c r="H4" s="284"/>
      <c r="I4" s="284"/>
      <c r="J4" s="285"/>
      <c r="K4" s="286"/>
      <c r="L4" s="283"/>
      <c r="M4" s="283"/>
      <c r="N4" s="283"/>
      <c r="O4" s="283"/>
      <c r="P4" s="287"/>
      <c r="Q4" s="284"/>
      <c r="R4" s="284"/>
      <c r="S4" s="284"/>
      <c r="T4" s="284"/>
      <c r="U4" s="284"/>
      <c r="V4" s="288"/>
    </row>
    <row r="5" spans="1:52" ht="11.45" customHeight="1" thickBot="1">
      <c r="A5" s="287"/>
      <c r="B5" s="287"/>
      <c r="C5" s="287"/>
      <c r="D5" s="287"/>
      <c r="E5" s="287"/>
      <c r="F5" s="287"/>
      <c r="G5" s="287"/>
      <c r="H5" s="290"/>
      <c r="I5" s="290"/>
      <c r="J5" s="290"/>
      <c r="K5" s="287"/>
      <c r="L5" s="287"/>
      <c r="M5" s="287"/>
      <c r="N5" s="287"/>
      <c r="O5" s="287"/>
      <c r="P5" s="291"/>
      <c r="Q5" s="291"/>
      <c r="R5" s="291"/>
      <c r="S5" s="291"/>
      <c r="T5" s="291"/>
      <c r="U5" s="499" t="s">
        <v>306</v>
      </c>
      <c r="V5" s="499"/>
    </row>
    <row r="6" spans="1:52" ht="16.5" customHeight="1">
      <c r="A6" s="500" t="s">
        <v>307</v>
      </c>
      <c r="B6" s="500" t="s">
        <v>308</v>
      </c>
      <c r="C6" s="500"/>
      <c r="D6" s="500"/>
      <c r="E6" s="500"/>
      <c r="F6" s="500"/>
      <c r="G6" s="500"/>
      <c r="H6" s="500"/>
      <c r="I6" s="500"/>
      <c r="J6" s="500"/>
      <c r="K6" s="500" t="s">
        <v>309</v>
      </c>
      <c r="L6" s="500"/>
      <c r="M6" s="500"/>
      <c r="N6" s="500"/>
      <c r="O6" s="500"/>
      <c r="P6" s="500"/>
      <c r="Q6" s="500"/>
      <c r="R6" s="500"/>
      <c r="S6" s="500"/>
      <c r="T6" s="502" t="s">
        <v>310</v>
      </c>
      <c r="U6" s="502"/>
      <c r="V6" s="502"/>
    </row>
    <row r="7" spans="1:52" ht="18" customHeight="1">
      <c r="A7" s="501"/>
      <c r="B7" s="503" t="s">
        <v>311</v>
      </c>
      <c r="C7" s="503"/>
      <c r="D7" s="503"/>
      <c r="E7" s="503" t="s">
        <v>312</v>
      </c>
      <c r="F7" s="503"/>
      <c r="G7" s="503"/>
      <c r="H7" s="497" t="s">
        <v>313</v>
      </c>
      <c r="I7" s="497"/>
      <c r="J7" s="497"/>
      <c r="K7" s="503" t="s">
        <v>314</v>
      </c>
      <c r="L7" s="503"/>
      <c r="M7" s="503"/>
      <c r="N7" s="503" t="s">
        <v>315</v>
      </c>
      <c r="O7" s="503"/>
      <c r="P7" s="503"/>
      <c r="Q7" s="497" t="s">
        <v>313</v>
      </c>
      <c r="R7" s="497"/>
      <c r="S7" s="497"/>
      <c r="T7" s="497"/>
      <c r="U7" s="497"/>
      <c r="V7" s="497"/>
    </row>
    <row r="8" spans="1:52" ht="18" customHeight="1">
      <c r="A8" s="501"/>
      <c r="B8" s="292" t="s">
        <v>11</v>
      </c>
      <c r="C8" s="293" t="s">
        <v>12</v>
      </c>
      <c r="D8" s="294" t="s">
        <v>13</v>
      </c>
      <c r="E8" s="292" t="s">
        <v>11</v>
      </c>
      <c r="F8" s="293" t="s">
        <v>12</v>
      </c>
      <c r="G8" s="294" t="s">
        <v>13</v>
      </c>
      <c r="H8" s="295" t="s">
        <v>11</v>
      </c>
      <c r="I8" s="296" t="s">
        <v>12</v>
      </c>
      <c r="J8" s="297" t="s">
        <v>13</v>
      </c>
      <c r="K8" s="292" t="s">
        <v>11</v>
      </c>
      <c r="L8" s="293" t="s">
        <v>12</v>
      </c>
      <c r="M8" s="294" t="s">
        <v>13</v>
      </c>
      <c r="N8" s="292" t="s">
        <v>11</v>
      </c>
      <c r="O8" s="293" t="s">
        <v>12</v>
      </c>
      <c r="P8" s="294" t="s">
        <v>13</v>
      </c>
      <c r="Q8" s="295" t="s">
        <v>11</v>
      </c>
      <c r="R8" s="296" t="s">
        <v>12</v>
      </c>
      <c r="S8" s="297" t="s">
        <v>13</v>
      </c>
      <c r="T8" s="295" t="s">
        <v>316</v>
      </c>
      <c r="U8" s="296" t="s">
        <v>12</v>
      </c>
      <c r="V8" s="297" t="s">
        <v>13</v>
      </c>
    </row>
    <row r="9" spans="1:52" s="302" customFormat="1" ht="18.75" customHeight="1">
      <c r="A9" s="298" t="s">
        <v>317</v>
      </c>
      <c r="B9" s="299">
        <v>655</v>
      </c>
      <c r="C9" s="300">
        <v>349</v>
      </c>
      <c r="D9" s="301">
        <v>306</v>
      </c>
      <c r="E9" s="299">
        <v>337</v>
      </c>
      <c r="F9" s="300">
        <v>181</v>
      </c>
      <c r="G9" s="301">
        <v>156</v>
      </c>
      <c r="H9" s="299">
        <v>318</v>
      </c>
      <c r="I9" s="300">
        <v>168</v>
      </c>
      <c r="J9" s="301">
        <v>150</v>
      </c>
      <c r="K9" s="299">
        <v>3806</v>
      </c>
      <c r="L9" s="300">
        <v>2160</v>
      </c>
      <c r="M9" s="301">
        <v>1646</v>
      </c>
      <c r="N9" s="299">
        <v>3295</v>
      </c>
      <c r="O9" s="300">
        <v>1903</v>
      </c>
      <c r="P9" s="301">
        <v>1392</v>
      </c>
      <c r="Q9" s="299">
        <v>511</v>
      </c>
      <c r="R9" s="300">
        <v>257</v>
      </c>
      <c r="S9" s="301">
        <v>254</v>
      </c>
      <c r="T9" s="299">
        <v>829</v>
      </c>
      <c r="U9" s="300">
        <v>425</v>
      </c>
      <c r="V9" s="301">
        <v>404</v>
      </c>
    </row>
    <row r="10" spans="1:52" s="302" customFormat="1" ht="18.75" customHeight="1">
      <c r="A10" s="298" t="s">
        <v>286</v>
      </c>
      <c r="B10" s="299">
        <v>671</v>
      </c>
      <c r="C10" s="300">
        <v>347</v>
      </c>
      <c r="D10" s="301">
        <v>324</v>
      </c>
      <c r="E10" s="299">
        <v>292</v>
      </c>
      <c r="F10" s="300">
        <v>141</v>
      </c>
      <c r="G10" s="301">
        <v>151</v>
      </c>
      <c r="H10" s="299">
        <v>379</v>
      </c>
      <c r="I10" s="300">
        <v>206</v>
      </c>
      <c r="J10" s="301">
        <v>173</v>
      </c>
      <c r="K10" s="299">
        <v>3344</v>
      </c>
      <c r="L10" s="300">
        <v>1984</v>
      </c>
      <c r="M10" s="301">
        <v>1360</v>
      </c>
      <c r="N10" s="299">
        <v>3107</v>
      </c>
      <c r="O10" s="300">
        <v>1804</v>
      </c>
      <c r="P10" s="301">
        <v>1303</v>
      </c>
      <c r="Q10" s="299">
        <v>237</v>
      </c>
      <c r="R10" s="300">
        <v>180</v>
      </c>
      <c r="S10" s="301">
        <v>57</v>
      </c>
      <c r="T10" s="299">
        <v>616</v>
      </c>
      <c r="U10" s="300">
        <v>386</v>
      </c>
      <c r="V10" s="301">
        <v>230</v>
      </c>
    </row>
    <row r="11" spans="1:52" s="302" customFormat="1" ht="18.75" customHeight="1">
      <c r="A11" s="298" t="s">
        <v>288</v>
      </c>
      <c r="B11" s="299">
        <v>679</v>
      </c>
      <c r="C11" s="300">
        <v>325</v>
      </c>
      <c r="D11" s="301">
        <v>354</v>
      </c>
      <c r="E11" s="299">
        <v>305</v>
      </c>
      <c r="F11" s="300">
        <v>170</v>
      </c>
      <c r="G11" s="301">
        <v>135</v>
      </c>
      <c r="H11" s="299">
        <v>374</v>
      </c>
      <c r="I11" s="300">
        <v>155</v>
      </c>
      <c r="J11" s="301">
        <v>219</v>
      </c>
      <c r="K11" s="299">
        <v>3348</v>
      </c>
      <c r="L11" s="300">
        <v>1859</v>
      </c>
      <c r="M11" s="301">
        <v>1489</v>
      </c>
      <c r="N11" s="299">
        <v>3513</v>
      </c>
      <c r="O11" s="300">
        <v>2008</v>
      </c>
      <c r="P11" s="301">
        <v>1505</v>
      </c>
      <c r="Q11" s="299">
        <v>-165</v>
      </c>
      <c r="R11" s="300">
        <v>-149</v>
      </c>
      <c r="S11" s="301">
        <v>-16</v>
      </c>
      <c r="T11" s="299">
        <v>209</v>
      </c>
      <c r="U11" s="300">
        <v>6</v>
      </c>
      <c r="V11" s="301">
        <v>203</v>
      </c>
    </row>
    <row r="12" spans="1:52" s="302" customFormat="1" ht="18.75" customHeight="1">
      <c r="A12" s="298" t="s">
        <v>290</v>
      </c>
      <c r="B12" s="299">
        <v>647</v>
      </c>
      <c r="C12" s="300">
        <v>344</v>
      </c>
      <c r="D12" s="301">
        <v>303</v>
      </c>
      <c r="E12" s="299">
        <v>354</v>
      </c>
      <c r="F12" s="300">
        <v>177</v>
      </c>
      <c r="G12" s="301">
        <v>177</v>
      </c>
      <c r="H12" s="299">
        <v>293</v>
      </c>
      <c r="I12" s="300">
        <v>167</v>
      </c>
      <c r="J12" s="301">
        <v>126</v>
      </c>
      <c r="K12" s="299">
        <v>3384</v>
      </c>
      <c r="L12" s="300">
        <v>1921</v>
      </c>
      <c r="M12" s="301">
        <v>1463</v>
      </c>
      <c r="N12" s="299">
        <v>3429</v>
      </c>
      <c r="O12" s="300">
        <v>1968</v>
      </c>
      <c r="P12" s="301">
        <v>1461</v>
      </c>
      <c r="Q12" s="299">
        <v>-45</v>
      </c>
      <c r="R12" s="300">
        <v>-47</v>
      </c>
      <c r="S12" s="301">
        <v>2</v>
      </c>
      <c r="T12" s="299">
        <v>248</v>
      </c>
      <c r="U12" s="300">
        <v>120</v>
      </c>
      <c r="V12" s="301">
        <v>128</v>
      </c>
    </row>
    <row r="13" spans="1:52" s="302" customFormat="1" ht="18.75" customHeight="1">
      <c r="A13" s="298" t="s">
        <v>318</v>
      </c>
      <c r="B13" s="299">
        <f>SUM(C13:D13)</f>
        <v>676</v>
      </c>
      <c r="C13" s="300">
        <v>360</v>
      </c>
      <c r="D13" s="301">
        <v>316</v>
      </c>
      <c r="E13" s="303">
        <f>SUM(F13:G13)</f>
        <v>369</v>
      </c>
      <c r="F13" s="300">
        <v>191</v>
      </c>
      <c r="G13" s="304">
        <v>178</v>
      </c>
      <c r="H13" s="299">
        <f>B13-E13</f>
        <v>307</v>
      </c>
      <c r="I13" s="300">
        <v>169</v>
      </c>
      <c r="J13" s="301">
        <v>138</v>
      </c>
      <c r="K13" s="299">
        <f>SUM(L13:M13)</f>
        <v>3375</v>
      </c>
      <c r="L13" s="300">
        <v>1894</v>
      </c>
      <c r="M13" s="301">
        <v>1481</v>
      </c>
      <c r="N13" s="299">
        <f>SUM(O13:P13)</f>
        <v>3181</v>
      </c>
      <c r="O13" s="300">
        <v>1877</v>
      </c>
      <c r="P13" s="301">
        <v>1304</v>
      </c>
      <c r="Q13" s="299">
        <f>K13-N13</f>
        <v>194</v>
      </c>
      <c r="R13" s="300">
        <v>17</v>
      </c>
      <c r="S13" s="301">
        <v>177</v>
      </c>
      <c r="T13" s="299">
        <f>B13-E13+K13-N13</f>
        <v>501</v>
      </c>
      <c r="U13" s="300">
        <f>C13-F13+L13-O13</f>
        <v>186</v>
      </c>
      <c r="V13" s="301">
        <f>D13-G13+M13-P13</f>
        <v>315</v>
      </c>
    </row>
    <row r="14" spans="1:52" ht="18.75" customHeight="1">
      <c r="A14" s="305" t="s">
        <v>319</v>
      </c>
      <c r="B14" s="299">
        <f t="shared" ref="B14:B25" si="0">SUM(C14:D14)</f>
        <v>46</v>
      </c>
      <c r="C14" s="306">
        <v>26</v>
      </c>
      <c r="D14" s="307">
        <v>20</v>
      </c>
      <c r="E14" s="299">
        <f t="shared" ref="E14:E25" si="1">SUM(F14:G14)</f>
        <v>29</v>
      </c>
      <c r="F14" s="306">
        <v>17</v>
      </c>
      <c r="G14" s="307">
        <v>12</v>
      </c>
      <c r="H14" s="299">
        <f>B14-E14</f>
        <v>17</v>
      </c>
      <c r="I14" s="306">
        <v>9</v>
      </c>
      <c r="J14" s="307">
        <v>8</v>
      </c>
      <c r="K14" s="299">
        <f t="shared" ref="K14:K25" si="2">SUM(L14:M14)</f>
        <v>372</v>
      </c>
      <c r="L14" s="306">
        <v>202</v>
      </c>
      <c r="M14" s="307">
        <v>170</v>
      </c>
      <c r="N14" s="299">
        <f t="shared" ref="N14:N25" si="3">SUM(O14:P14)</f>
        <v>242</v>
      </c>
      <c r="O14" s="306">
        <v>143</v>
      </c>
      <c r="P14" s="307">
        <v>99</v>
      </c>
      <c r="Q14" s="299">
        <f t="shared" ref="Q14:Q25" si="4">K14-N14</f>
        <v>130</v>
      </c>
      <c r="R14" s="306">
        <v>59</v>
      </c>
      <c r="S14" s="307">
        <v>71</v>
      </c>
      <c r="T14" s="299">
        <f t="shared" ref="T14:V25" si="5">B14-E14+K14-N14</f>
        <v>147</v>
      </c>
      <c r="U14" s="306">
        <f t="shared" si="5"/>
        <v>68</v>
      </c>
      <c r="V14" s="307">
        <f t="shared" si="5"/>
        <v>79</v>
      </c>
    </row>
    <row r="15" spans="1:52" ht="18.75" customHeight="1">
      <c r="A15" s="308" t="s">
        <v>245</v>
      </c>
      <c r="B15" s="299">
        <f t="shared" si="0"/>
        <v>62</v>
      </c>
      <c r="C15" s="306">
        <v>37</v>
      </c>
      <c r="D15" s="307">
        <v>25</v>
      </c>
      <c r="E15" s="299">
        <f t="shared" si="1"/>
        <v>31</v>
      </c>
      <c r="F15" s="306">
        <v>24</v>
      </c>
      <c r="G15" s="307">
        <v>7</v>
      </c>
      <c r="H15" s="299">
        <f t="shared" ref="H15:H25" si="6">B15-E15</f>
        <v>31</v>
      </c>
      <c r="I15" s="306">
        <v>13</v>
      </c>
      <c r="J15" s="307">
        <v>18</v>
      </c>
      <c r="K15" s="299">
        <f t="shared" si="2"/>
        <v>243</v>
      </c>
      <c r="L15" s="306">
        <v>128</v>
      </c>
      <c r="M15" s="307">
        <v>115</v>
      </c>
      <c r="N15" s="299">
        <f t="shared" si="3"/>
        <v>200</v>
      </c>
      <c r="O15" s="306">
        <v>113</v>
      </c>
      <c r="P15" s="307">
        <v>87</v>
      </c>
      <c r="Q15" s="299">
        <f t="shared" si="4"/>
        <v>43</v>
      </c>
      <c r="R15" s="306">
        <v>15</v>
      </c>
      <c r="S15" s="307">
        <v>28</v>
      </c>
      <c r="T15" s="299">
        <f t="shared" si="5"/>
        <v>74</v>
      </c>
      <c r="U15" s="306">
        <f t="shared" si="5"/>
        <v>28</v>
      </c>
      <c r="V15" s="307">
        <f t="shared" si="5"/>
        <v>46</v>
      </c>
    </row>
    <row r="16" spans="1:52" ht="18.75" customHeight="1">
      <c r="A16" s="308" t="s">
        <v>246</v>
      </c>
      <c r="B16" s="299">
        <f t="shared" si="0"/>
        <v>59</v>
      </c>
      <c r="C16" s="306">
        <v>32</v>
      </c>
      <c r="D16" s="307">
        <v>27</v>
      </c>
      <c r="E16" s="299">
        <f t="shared" si="1"/>
        <v>33</v>
      </c>
      <c r="F16" s="306">
        <v>16</v>
      </c>
      <c r="G16" s="307">
        <v>17</v>
      </c>
      <c r="H16" s="299">
        <f t="shared" si="6"/>
        <v>26</v>
      </c>
      <c r="I16" s="306">
        <v>16</v>
      </c>
      <c r="J16" s="307">
        <v>10</v>
      </c>
      <c r="K16" s="299">
        <f t="shared" si="2"/>
        <v>207</v>
      </c>
      <c r="L16" s="306">
        <v>108</v>
      </c>
      <c r="M16" s="307">
        <v>99</v>
      </c>
      <c r="N16" s="299">
        <f t="shared" si="3"/>
        <v>202</v>
      </c>
      <c r="O16" s="306">
        <v>120</v>
      </c>
      <c r="P16" s="307">
        <v>82</v>
      </c>
      <c r="Q16" s="299">
        <f t="shared" si="4"/>
        <v>5</v>
      </c>
      <c r="R16" s="306">
        <v>-12</v>
      </c>
      <c r="S16" s="307">
        <v>17</v>
      </c>
      <c r="T16" s="299">
        <f>B16-E16+K16-N16</f>
        <v>31</v>
      </c>
      <c r="U16" s="306">
        <f t="shared" si="5"/>
        <v>4</v>
      </c>
      <c r="V16" s="307">
        <f t="shared" si="5"/>
        <v>27</v>
      </c>
    </row>
    <row r="17" spans="1:22" ht="18.75" customHeight="1">
      <c r="A17" s="308" t="s">
        <v>247</v>
      </c>
      <c r="B17" s="299">
        <f t="shared" si="0"/>
        <v>63</v>
      </c>
      <c r="C17" s="306">
        <v>35</v>
      </c>
      <c r="D17" s="307">
        <v>28</v>
      </c>
      <c r="E17" s="299">
        <f t="shared" si="1"/>
        <v>27</v>
      </c>
      <c r="F17" s="306">
        <v>15</v>
      </c>
      <c r="G17" s="307">
        <v>12</v>
      </c>
      <c r="H17" s="299">
        <f t="shared" si="6"/>
        <v>36</v>
      </c>
      <c r="I17" s="306">
        <v>20</v>
      </c>
      <c r="J17" s="307">
        <v>16</v>
      </c>
      <c r="K17" s="299">
        <f t="shared" si="2"/>
        <v>240</v>
      </c>
      <c r="L17" s="306">
        <v>119</v>
      </c>
      <c r="M17" s="307">
        <v>121</v>
      </c>
      <c r="N17" s="299">
        <f t="shared" si="3"/>
        <v>236</v>
      </c>
      <c r="O17" s="306">
        <v>125</v>
      </c>
      <c r="P17" s="307">
        <v>111</v>
      </c>
      <c r="Q17" s="299">
        <f t="shared" si="4"/>
        <v>4</v>
      </c>
      <c r="R17" s="306">
        <v>-6</v>
      </c>
      <c r="S17" s="307">
        <v>10</v>
      </c>
      <c r="T17" s="299">
        <f t="shared" si="5"/>
        <v>40</v>
      </c>
      <c r="U17" s="306">
        <f t="shared" si="5"/>
        <v>14</v>
      </c>
      <c r="V17" s="307">
        <f t="shared" si="5"/>
        <v>26</v>
      </c>
    </row>
    <row r="18" spans="1:22" ht="18.75" customHeight="1">
      <c r="A18" s="308" t="s">
        <v>248</v>
      </c>
      <c r="B18" s="299">
        <f t="shared" si="0"/>
        <v>71</v>
      </c>
      <c r="C18" s="306">
        <v>28</v>
      </c>
      <c r="D18" s="307">
        <v>43</v>
      </c>
      <c r="E18" s="299">
        <f t="shared" si="1"/>
        <v>32</v>
      </c>
      <c r="F18" s="306">
        <v>17</v>
      </c>
      <c r="G18" s="307">
        <v>15</v>
      </c>
      <c r="H18" s="299">
        <f t="shared" si="6"/>
        <v>39</v>
      </c>
      <c r="I18" s="306">
        <v>11</v>
      </c>
      <c r="J18" s="307">
        <v>28</v>
      </c>
      <c r="K18" s="299">
        <f t="shared" si="2"/>
        <v>240</v>
      </c>
      <c r="L18" s="306">
        <v>123</v>
      </c>
      <c r="M18" s="307">
        <v>117</v>
      </c>
      <c r="N18" s="299">
        <f t="shared" si="3"/>
        <v>211</v>
      </c>
      <c r="O18" s="306">
        <v>121</v>
      </c>
      <c r="P18" s="307">
        <v>90</v>
      </c>
      <c r="Q18" s="299">
        <f t="shared" si="4"/>
        <v>29</v>
      </c>
      <c r="R18" s="306">
        <v>2</v>
      </c>
      <c r="S18" s="307">
        <v>27</v>
      </c>
      <c r="T18" s="299">
        <f t="shared" si="5"/>
        <v>68</v>
      </c>
      <c r="U18" s="306">
        <f t="shared" si="5"/>
        <v>13</v>
      </c>
      <c r="V18" s="307">
        <f t="shared" si="5"/>
        <v>55</v>
      </c>
    </row>
    <row r="19" spans="1:22" ht="18.75" customHeight="1">
      <c r="A19" s="308" t="s">
        <v>249</v>
      </c>
      <c r="B19" s="299">
        <f t="shared" si="0"/>
        <v>56</v>
      </c>
      <c r="C19" s="306">
        <v>26</v>
      </c>
      <c r="D19" s="307">
        <v>30</v>
      </c>
      <c r="E19" s="299">
        <f t="shared" si="1"/>
        <v>28</v>
      </c>
      <c r="F19" s="306">
        <v>7</v>
      </c>
      <c r="G19" s="307">
        <v>21</v>
      </c>
      <c r="H19" s="299">
        <f t="shared" si="6"/>
        <v>28</v>
      </c>
      <c r="I19" s="306">
        <v>19</v>
      </c>
      <c r="J19" s="307">
        <v>9</v>
      </c>
      <c r="K19" s="299">
        <f t="shared" si="2"/>
        <v>228</v>
      </c>
      <c r="L19" s="306">
        <v>125</v>
      </c>
      <c r="M19" s="307">
        <v>103</v>
      </c>
      <c r="N19" s="299">
        <f t="shared" si="3"/>
        <v>256</v>
      </c>
      <c r="O19" s="306">
        <v>144</v>
      </c>
      <c r="P19" s="307">
        <v>112</v>
      </c>
      <c r="Q19" s="299">
        <f t="shared" si="4"/>
        <v>-28</v>
      </c>
      <c r="R19" s="306">
        <v>-19</v>
      </c>
      <c r="S19" s="307">
        <v>-9</v>
      </c>
      <c r="T19" s="309" t="s">
        <v>254</v>
      </c>
      <c r="U19" s="310" t="s">
        <v>254</v>
      </c>
      <c r="V19" s="311" t="s">
        <v>254</v>
      </c>
    </row>
    <row r="20" spans="1:22" ht="18.75" customHeight="1">
      <c r="A20" s="308" t="s">
        <v>320</v>
      </c>
      <c r="B20" s="299">
        <f t="shared" si="0"/>
        <v>49</v>
      </c>
      <c r="C20" s="306">
        <v>22</v>
      </c>
      <c r="D20" s="307">
        <v>27</v>
      </c>
      <c r="E20" s="299">
        <f t="shared" si="1"/>
        <v>33</v>
      </c>
      <c r="F20" s="306">
        <v>16</v>
      </c>
      <c r="G20" s="307">
        <v>17</v>
      </c>
      <c r="H20" s="299">
        <f t="shared" si="6"/>
        <v>16</v>
      </c>
      <c r="I20" s="306">
        <v>6</v>
      </c>
      <c r="J20" s="307">
        <v>10</v>
      </c>
      <c r="K20" s="299">
        <f t="shared" si="2"/>
        <v>299</v>
      </c>
      <c r="L20" s="306">
        <v>146</v>
      </c>
      <c r="M20" s="307">
        <v>153</v>
      </c>
      <c r="N20" s="299">
        <f t="shared" si="3"/>
        <v>247</v>
      </c>
      <c r="O20" s="306">
        <v>136</v>
      </c>
      <c r="P20" s="307">
        <v>111</v>
      </c>
      <c r="Q20" s="299">
        <f t="shared" si="4"/>
        <v>52</v>
      </c>
      <c r="R20" s="306">
        <v>10</v>
      </c>
      <c r="S20" s="307">
        <v>42</v>
      </c>
      <c r="T20" s="299">
        <f t="shared" si="5"/>
        <v>68</v>
      </c>
      <c r="U20" s="306">
        <f t="shared" si="5"/>
        <v>16</v>
      </c>
      <c r="V20" s="307">
        <f t="shared" si="5"/>
        <v>52</v>
      </c>
    </row>
    <row r="21" spans="1:22" ht="18.75" customHeight="1">
      <c r="A21" s="308" t="s">
        <v>321</v>
      </c>
      <c r="B21" s="299">
        <f t="shared" si="0"/>
        <v>52</v>
      </c>
      <c r="C21" s="306">
        <v>25</v>
      </c>
      <c r="D21" s="307">
        <v>27</v>
      </c>
      <c r="E21" s="299">
        <f t="shared" si="1"/>
        <v>29</v>
      </c>
      <c r="F21" s="306">
        <v>16</v>
      </c>
      <c r="G21" s="307">
        <v>13</v>
      </c>
      <c r="H21" s="299">
        <f t="shared" si="6"/>
        <v>23</v>
      </c>
      <c r="I21" s="306">
        <v>9</v>
      </c>
      <c r="J21" s="307">
        <v>14</v>
      </c>
      <c r="K21" s="299">
        <f t="shared" si="2"/>
        <v>213</v>
      </c>
      <c r="L21" s="306">
        <v>122</v>
      </c>
      <c r="M21" s="307">
        <v>91</v>
      </c>
      <c r="N21" s="299">
        <f t="shared" si="3"/>
        <v>178</v>
      </c>
      <c r="O21" s="306">
        <v>99</v>
      </c>
      <c r="P21" s="307">
        <v>79</v>
      </c>
      <c r="Q21" s="299">
        <f t="shared" si="4"/>
        <v>35</v>
      </c>
      <c r="R21" s="306">
        <v>23</v>
      </c>
      <c r="S21" s="307">
        <v>12</v>
      </c>
      <c r="T21" s="299">
        <f t="shared" si="5"/>
        <v>58</v>
      </c>
      <c r="U21" s="306">
        <f t="shared" si="5"/>
        <v>32</v>
      </c>
      <c r="V21" s="307">
        <f t="shared" si="5"/>
        <v>26</v>
      </c>
    </row>
    <row r="22" spans="1:22" ht="18.75" customHeight="1">
      <c r="A22" s="308" t="s">
        <v>322</v>
      </c>
      <c r="B22" s="299">
        <f t="shared" si="0"/>
        <v>52</v>
      </c>
      <c r="C22" s="306">
        <v>34</v>
      </c>
      <c r="D22" s="307">
        <v>18</v>
      </c>
      <c r="E22" s="299">
        <f t="shared" si="1"/>
        <v>29</v>
      </c>
      <c r="F22" s="306">
        <v>12</v>
      </c>
      <c r="G22" s="307">
        <v>17</v>
      </c>
      <c r="H22" s="299">
        <f t="shared" si="6"/>
        <v>23</v>
      </c>
      <c r="I22" s="306">
        <v>22</v>
      </c>
      <c r="J22" s="307">
        <v>1</v>
      </c>
      <c r="K22" s="299">
        <f t="shared" si="2"/>
        <v>187</v>
      </c>
      <c r="L22" s="306">
        <v>98</v>
      </c>
      <c r="M22" s="307">
        <v>89</v>
      </c>
      <c r="N22" s="299">
        <f t="shared" si="3"/>
        <v>175</v>
      </c>
      <c r="O22" s="306">
        <v>95</v>
      </c>
      <c r="P22" s="307">
        <v>80</v>
      </c>
      <c r="Q22" s="299">
        <f t="shared" si="4"/>
        <v>12</v>
      </c>
      <c r="R22" s="306">
        <v>3</v>
      </c>
      <c r="S22" s="307">
        <v>9</v>
      </c>
      <c r="T22" s="299">
        <f t="shared" si="5"/>
        <v>35</v>
      </c>
      <c r="U22" s="306">
        <f t="shared" si="5"/>
        <v>25</v>
      </c>
      <c r="V22" s="307">
        <f t="shared" si="5"/>
        <v>10</v>
      </c>
    </row>
    <row r="23" spans="1:22" ht="18.75" customHeight="1">
      <c r="A23" s="312" t="s">
        <v>323</v>
      </c>
      <c r="B23" s="299">
        <f t="shared" si="0"/>
        <v>56</v>
      </c>
      <c r="C23" s="306">
        <v>34</v>
      </c>
      <c r="D23" s="307">
        <v>22</v>
      </c>
      <c r="E23" s="299">
        <f t="shared" si="1"/>
        <v>43</v>
      </c>
      <c r="F23" s="306">
        <v>22</v>
      </c>
      <c r="G23" s="307">
        <v>21</v>
      </c>
      <c r="H23" s="299">
        <f t="shared" si="6"/>
        <v>13</v>
      </c>
      <c r="I23" s="306">
        <v>12</v>
      </c>
      <c r="J23" s="307">
        <v>1</v>
      </c>
      <c r="K23" s="299">
        <f t="shared" si="2"/>
        <v>203</v>
      </c>
      <c r="L23" s="306">
        <v>101</v>
      </c>
      <c r="M23" s="307">
        <v>102</v>
      </c>
      <c r="N23" s="299">
        <f t="shared" si="3"/>
        <v>207</v>
      </c>
      <c r="O23" s="306">
        <v>116</v>
      </c>
      <c r="P23" s="307">
        <v>91</v>
      </c>
      <c r="Q23" s="299">
        <f t="shared" si="4"/>
        <v>-4</v>
      </c>
      <c r="R23" s="306">
        <v>-15</v>
      </c>
      <c r="S23" s="307">
        <v>11</v>
      </c>
      <c r="T23" s="299">
        <f t="shared" si="5"/>
        <v>9</v>
      </c>
      <c r="U23" s="306">
        <f t="shared" si="5"/>
        <v>-3</v>
      </c>
      <c r="V23" s="307">
        <f t="shared" si="5"/>
        <v>12</v>
      </c>
    </row>
    <row r="24" spans="1:22" ht="18.75" customHeight="1">
      <c r="A24" s="308" t="s">
        <v>324</v>
      </c>
      <c r="B24" s="299">
        <f t="shared" si="0"/>
        <v>56</v>
      </c>
      <c r="C24" s="306">
        <v>32</v>
      </c>
      <c r="D24" s="307">
        <v>24</v>
      </c>
      <c r="E24" s="299">
        <f t="shared" si="1"/>
        <v>25</v>
      </c>
      <c r="F24" s="306">
        <v>15</v>
      </c>
      <c r="G24" s="307">
        <v>10</v>
      </c>
      <c r="H24" s="299">
        <f t="shared" si="6"/>
        <v>31</v>
      </c>
      <c r="I24" s="306">
        <v>17</v>
      </c>
      <c r="J24" s="307">
        <v>14</v>
      </c>
      <c r="K24" s="299">
        <f t="shared" si="2"/>
        <v>185</v>
      </c>
      <c r="L24" s="306">
        <v>92</v>
      </c>
      <c r="M24" s="307">
        <v>93</v>
      </c>
      <c r="N24" s="299">
        <f t="shared" si="3"/>
        <v>240</v>
      </c>
      <c r="O24" s="306">
        <v>159</v>
      </c>
      <c r="P24" s="307">
        <v>81</v>
      </c>
      <c r="Q24" s="299">
        <f t="shared" si="4"/>
        <v>-55</v>
      </c>
      <c r="R24" s="306">
        <v>-67</v>
      </c>
      <c r="S24" s="307">
        <v>12</v>
      </c>
      <c r="T24" s="299">
        <f t="shared" si="5"/>
        <v>-24</v>
      </c>
      <c r="U24" s="306">
        <f t="shared" si="5"/>
        <v>-50</v>
      </c>
      <c r="V24" s="307">
        <f t="shared" si="5"/>
        <v>26</v>
      </c>
    </row>
    <row r="25" spans="1:22" ht="18.75" customHeight="1">
      <c r="A25" s="313" t="s">
        <v>87</v>
      </c>
      <c r="B25" s="314">
        <f t="shared" si="0"/>
        <v>54</v>
      </c>
      <c r="C25" s="315">
        <v>29</v>
      </c>
      <c r="D25" s="316">
        <v>25</v>
      </c>
      <c r="E25" s="314">
        <f t="shared" si="1"/>
        <v>30</v>
      </c>
      <c r="F25" s="315">
        <v>14</v>
      </c>
      <c r="G25" s="316">
        <v>16</v>
      </c>
      <c r="H25" s="314">
        <f t="shared" si="6"/>
        <v>24</v>
      </c>
      <c r="I25" s="315">
        <v>15</v>
      </c>
      <c r="J25" s="316">
        <v>9</v>
      </c>
      <c r="K25" s="314">
        <f t="shared" si="2"/>
        <v>758</v>
      </c>
      <c r="L25" s="315">
        <v>530</v>
      </c>
      <c r="M25" s="316">
        <v>228</v>
      </c>
      <c r="N25" s="314">
        <f t="shared" si="3"/>
        <v>787</v>
      </c>
      <c r="O25" s="315">
        <v>506</v>
      </c>
      <c r="P25" s="316">
        <v>281</v>
      </c>
      <c r="Q25" s="314">
        <f t="shared" si="4"/>
        <v>-29</v>
      </c>
      <c r="R25" s="315">
        <v>24</v>
      </c>
      <c r="S25" s="316">
        <v>-53</v>
      </c>
      <c r="T25" s="314">
        <f t="shared" si="5"/>
        <v>-5</v>
      </c>
      <c r="U25" s="315">
        <f t="shared" si="5"/>
        <v>39</v>
      </c>
      <c r="V25" s="316">
        <f t="shared" si="5"/>
        <v>-44</v>
      </c>
    </row>
    <row r="26" spans="1:22" ht="12" customHeight="1">
      <c r="A26" s="498" t="s">
        <v>295</v>
      </c>
      <c r="B26" s="498"/>
      <c r="C26" s="498"/>
      <c r="D26" s="498"/>
      <c r="E26" s="498"/>
      <c r="F26" s="290"/>
      <c r="G26" s="290"/>
      <c r="H26" s="290"/>
      <c r="I26" s="290"/>
      <c r="J26" s="290"/>
      <c r="K26" s="290"/>
      <c r="L26" s="290"/>
      <c r="M26" s="290"/>
      <c r="N26" s="290"/>
      <c r="O26" s="290"/>
      <c r="P26" s="290"/>
      <c r="Q26" s="290"/>
      <c r="R26" s="290"/>
      <c r="S26" s="290"/>
      <c r="T26" s="290"/>
      <c r="U26" s="290"/>
      <c r="V26" s="290"/>
    </row>
    <row r="27" spans="1:22" ht="7.5" customHeight="1"/>
    <row r="28" spans="1:22" ht="12.75" customHeight="1">
      <c r="A28" s="318"/>
      <c r="B28" s="317"/>
      <c r="C28" s="319"/>
      <c r="D28" s="317"/>
      <c r="E28" s="317"/>
      <c r="F28" s="317"/>
      <c r="G28" s="317"/>
      <c r="K28" s="317"/>
      <c r="L28" s="317"/>
      <c r="M28" s="317"/>
      <c r="N28" s="317"/>
      <c r="O28" s="317"/>
      <c r="P28" s="317"/>
    </row>
  </sheetData>
  <mergeCells count="12">
    <mergeCell ref="Q7:S7"/>
    <mergeCell ref="A26:E26"/>
    <mergeCell ref="U5:V5"/>
    <mergeCell ref="A6:A8"/>
    <mergeCell ref="B6:J6"/>
    <mergeCell ref="K6:S6"/>
    <mergeCell ref="T6:V7"/>
    <mergeCell ref="B7:D7"/>
    <mergeCell ref="E7:G7"/>
    <mergeCell ref="H7:J7"/>
    <mergeCell ref="K7:M7"/>
    <mergeCell ref="N7:P7"/>
  </mergeCells>
  <phoneticPr fontId="3"/>
  <printOptions horizontalCentered="1"/>
  <pageMargins left="0.59055118110236227" right="0.59055118110236227" top="0.39370078740157483" bottom="0.59055118110236227" header="0.51181102362204722" footer="0.19685039370078741"/>
  <pageSetup paperSize="11" firstPageNumber="18" orientation="portrait" useFirstPageNumber="1" r:id="rId1"/>
  <headerFooter alignWithMargins="0">
    <oddFooter>&amp;C&amp;"ＭＳ Ｐ明朝,標準"&amp;9-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view="pageBreakPreview" zoomScaleNormal="100" zoomScaleSheetLayoutView="100" zoomScalePageLayoutView="55" workbookViewId="0">
      <selection activeCell="B5" sqref="B5"/>
    </sheetView>
  </sheetViews>
  <sheetFormatPr defaultRowHeight="13.5"/>
  <cols>
    <col min="1" max="1" width="13.5" style="289" customWidth="1"/>
    <col min="2" max="5" width="11.25" style="289" customWidth="1"/>
    <col min="6" max="10" width="12" style="289" customWidth="1"/>
    <col min="11" max="16384" width="9" style="289"/>
  </cols>
  <sheetData>
    <row r="1" spans="1:10" s="320" customFormat="1" ht="9">
      <c r="A1" s="320" t="s">
        <v>0</v>
      </c>
      <c r="J1" s="321" t="s">
        <v>0</v>
      </c>
    </row>
    <row r="2" spans="1:10" ht="15" customHeight="1">
      <c r="B2" s="281"/>
    </row>
    <row r="3" spans="1:10" s="319" customFormat="1" ht="12" customHeight="1">
      <c r="A3" s="322"/>
      <c r="B3" s="323"/>
      <c r="C3" s="323"/>
      <c r="D3" s="322"/>
      <c r="E3" s="324" t="s">
        <v>325</v>
      </c>
      <c r="F3" s="325" t="s">
        <v>326</v>
      </c>
      <c r="G3" s="322"/>
      <c r="H3" s="322"/>
      <c r="I3" s="322"/>
      <c r="J3" s="326"/>
    </row>
    <row r="4" spans="1:10" s="319" customFormat="1" ht="9" customHeight="1">
      <c r="A4" s="322"/>
      <c r="B4" s="323"/>
      <c r="C4" s="323"/>
      <c r="D4" s="322"/>
      <c r="E4" s="324"/>
      <c r="F4" s="325"/>
      <c r="G4" s="322"/>
      <c r="H4" s="322"/>
      <c r="I4" s="322"/>
      <c r="J4" s="326"/>
    </row>
    <row r="5" spans="1:10" s="319" customFormat="1" ht="11.45" customHeight="1" thickBot="1">
      <c r="A5" s="327"/>
      <c r="B5" s="327"/>
      <c r="C5" s="327"/>
      <c r="D5" s="328"/>
      <c r="E5" s="328"/>
      <c r="F5" s="328"/>
      <c r="G5" s="328"/>
      <c r="H5" s="328"/>
      <c r="I5" s="328"/>
      <c r="J5" s="329" t="s">
        <v>306</v>
      </c>
    </row>
    <row r="6" spans="1:10" ht="20.25" customHeight="1">
      <c r="A6" s="504" t="s">
        <v>327</v>
      </c>
      <c r="B6" s="506" t="s">
        <v>328</v>
      </c>
      <c r="C6" s="507"/>
      <c r="D6" s="507"/>
      <c r="E6" s="508" t="s">
        <v>329</v>
      </c>
      <c r="F6" s="508"/>
      <c r="G6" s="508"/>
      <c r="H6" s="506" t="s">
        <v>330</v>
      </c>
      <c r="I6" s="507"/>
      <c r="J6" s="509"/>
    </row>
    <row r="7" spans="1:10" ht="20.25" customHeight="1">
      <c r="A7" s="505"/>
      <c r="B7" s="330" t="s">
        <v>331</v>
      </c>
      <c r="C7" s="293" t="s">
        <v>332</v>
      </c>
      <c r="D7" s="331" t="s">
        <v>333</v>
      </c>
      <c r="E7" s="292" t="s">
        <v>331</v>
      </c>
      <c r="F7" s="293" t="s">
        <v>332</v>
      </c>
      <c r="G7" s="331" t="s">
        <v>333</v>
      </c>
      <c r="H7" s="330" t="s">
        <v>331</v>
      </c>
      <c r="I7" s="293" t="s">
        <v>332</v>
      </c>
      <c r="J7" s="331" t="s">
        <v>333</v>
      </c>
    </row>
    <row r="8" spans="1:10" s="302" customFormat="1" ht="18.75" customHeight="1">
      <c r="A8" s="332" t="s">
        <v>317</v>
      </c>
      <c r="B8" s="333">
        <v>3806</v>
      </c>
      <c r="C8" s="334">
        <v>1720</v>
      </c>
      <c r="D8" s="335">
        <v>2086</v>
      </c>
      <c r="E8" s="336">
        <v>3295</v>
      </c>
      <c r="F8" s="334">
        <v>1508</v>
      </c>
      <c r="G8" s="335">
        <v>1787</v>
      </c>
      <c r="H8" s="333">
        <v>511</v>
      </c>
      <c r="I8" s="334">
        <v>212</v>
      </c>
      <c r="J8" s="337">
        <v>299</v>
      </c>
    </row>
    <row r="9" spans="1:10" s="302" customFormat="1" ht="18.75" customHeight="1">
      <c r="A9" s="332">
        <v>26</v>
      </c>
      <c r="B9" s="333">
        <v>3344</v>
      </c>
      <c r="C9" s="334">
        <v>1553</v>
      </c>
      <c r="D9" s="335">
        <v>1791</v>
      </c>
      <c r="E9" s="336">
        <v>3107</v>
      </c>
      <c r="F9" s="334">
        <v>1440</v>
      </c>
      <c r="G9" s="335">
        <v>1667</v>
      </c>
      <c r="H9" s="333">
        <v>237</v>
      </c>
      <c r="I9" s="334">
        <v>113</v>
      </c>
      <c r="J9" s="337">
        <v>124</v>
      </c>
    </row>
    <row r="10" spans="1:10" s="302" customFormat="1" ht="18.75" customHeight="1">
      <c r="A10" s="332">
        <v>27</v>
      </c>
      <c r="B10" s="333">
        <v>3348</v>
      </c>
      <c r="C10" s="334">
        <v>1604</v>
      </c>
      <c r="D10" s="335">
        <v>1744</v>
      </c>
      <c r="E10" s="336">
        <v>3514</v>
      </c>
      <c r="F10" s="334">
        <v>1682</v>
      </c>
      <c r="G10" s="335">
        <v>1832</v>
      </c>
      <c r="H10" s="333">
        <v>-166</v>
      </c>
      <c r="I10" s="334">
        <v>-78</v>
      </c>
      <c r="J10" s="337">
        <v>-88</v>
      </c>
    </row>
    <row r="11" spans="1:10" s="302" customFormat="1" ht="18.75" customHeight="1">
      <c r="A11" s="332">
        <v>28</v>
      </c>
      <c r="B11" s="333">
        <v>3384</v>
      </c>
      <c r="C11" s="334">
        <v>1647</v>
      </c>
      <c r="D11" s="337">
        <v>1737</v>
      </c>
      <c r="E11" s="336">
        <v>3429</v>
      </c>
      <c r="F11" s="334">
        <v>1621</v>
      </c>
      <c r="G11" s="337">
        <v>1808</v>
      </c>
      <c r="H11" s="333">
        <v>-45</v>
      </c>
      <c r="I11" s="334">
        <v>26</v>
      </c>
      <c r="J11" s="337">
        <v>-71</v>
      </c>
    </row>
    <row r="12" spans="1:10" s="302" customFormat="1" ht="18.75" customHeight="1">
      <c r="A12" s="332">
        <v>29</v>
      </c>
      <c r="B12" s="333">
        <f>SUM(B13:B24)</f>
        <v>3375</v>
      </c>
      <c r="C12" s="334">
        <f>SUM(C13:C24)</f>
        <v>1669</v>
      </c>
      <c r="D12" s="337">
        <f t="shared" ref="D12:J12" si="0">SUM(D13:D24)</f>
        <v>1706</v>
      </c>
      <c r="E12" s="336">
        <f>SUM(E13:E24)</f>
        <v>3181</v>
      </c>
      <c r="F12" s="334">
        <f t="shared" si="0"/>
        <v>1572</v>
      </c>
      <c r="G12" s="337">
        <f t="shared" si="0"/>
        <v>1609</v>
      </c>
      <c r="H12" s="333">
        <f>SUM(H13:H24)</f>
        <v>194</v>
      </c>
      <c r="I12" s="334">
        <f t="shared" si="0"/>
        <v>97</v>
      </c>
      <c r="J12" s="337">
        <f t="shared" si="0"/>
        <v>97</v>
      </c>
    </row>
    <row r="13" spans="1:10" ht="18.75" customHeight="1">
      <c r="A13" s="338" t="s">
        <v>334</v>
      </c>
      <c r="B13" s="333">
        <f>SUM(C13:D13)</f>
        <v>372</v>
      </c>
      <c r="C13" s="339">
        <v>229</v>
      </c>
      <c r="D13" s="340">
        <v>143</v>
      </c>
      <c r="E13" s="336">
        <f t="shared" ref="E13:E24" si="1">SUM(F13:G13)</f>
        <v>242</v>
      </c>
      <c r="F13" s="339">
        <v>113</v>
      </c>
      <c r="G13" s="340">
        <v>129</v>
      </c>
      <c r="H13" s="333">
        <f>SUM(I13:J13)</f>
        <v>130</v>
      </c>
      <c r="I13" s="339">
        <f>C13-F13</f>
        <v>116</v>
      </c>
      <c r="J13" s="341">
        <f>D13-G13</f>
        <v>14</v>
      </c>
    </row>
    <row r="14" spans="1:10" ht="18.75" customHeight="1">
      <c r="A14" s="342" t="s">
        <v>335</v>
      </c>
      <c r="B14" s="333">
        <f t="shared" ref="B14:B24" si="2">SUM(C14:D14)</f>
        <v>243</v>
      </c>
      <c r="C14" s="339">
        <v>116</v>
      </c>
      <c r="D14" s="340">
        <v>127</v>
      </c>
      <c r="E14" s="336">
        <f t="shared" si="1"/>
        <v>200</v>
      </c>
      <c r="F14" s="339">
        <v>95</v>
      </c>
      <c r="G14" s="340">
        <v>105</v>
      </c>
      <c r="H14" s="333">
        <f t="shared" ref="H14:H24" si="3">SUM(I14:J14)</f>
        <v>43</v>
      </c>
      <c r="I14" s="339">
        <f t="shared" ref="I14:J24" si="4">C14-F14</f>
        <v>21</v>
      </c>
      <c r="J14" s="341">
        <f>D14-G14</f>
        <v>22</v>
      </c>
    </row>
    <row r="15" spans="1:10" ht="18.75" customHeight="1">
      <c r="A15" s="342" t="s">
        <v>336</v>
      </c>
      <c r="B15" s="333">
        <f t="shared" si="2"/>
        <v>207</v>
      </c>
      <c r="C15" s="339">
        <v>84</v>
      </c>
      <c r="D15" s="340">
        <v>123</v>
      </c>
      <c r="E15" s="336">
        <f t="shared" si="1"/>
        <v>202</v>
      </c>
      <c r="F15" s="339">
        <v>99</v>
      </c>
      <c r="G15" s="340">
        <v>103</v>
      </c>
      <c r="H15" s="333">
        <f t="shared" si="3"/>
        <v>5</v>
      </c>
      <c r="I15" s="339">
        <f t="shared" si="4"/>
        <v>-15</v>
      </c>
      <c r="J15" s="341">
        <f t="shared" si="4"/>
        <v>20</v>
      </c>
    </row>
    <row r="16" spans="1:10" ht="18.75" customHeight="1">
      <c r="A16" s="342" t="s">
        <v>337</v>
      </c>
      <c r="B16" s="333">
        <f t="shared" si="2"/>
        <v>240</v>
      </c>
      <c r="C16" s="339">
        <v>90</v>
      </c>
      <c r="D16" s="340">
        <v>150</v>
      </c>
      <c r="E16" s="336">
        <f t="shared" si="1"/>
        <v>236</v>
      </c>
      <c r="F16" s="339">
        <v>89</v>
      </c>
      <c r="G16" s="340">
        <v>147</v>
      </c>
      <c r="H16" s="333">
        <f t="shared" si="3"/>
        <v>4</v>
      </c>
      <c r="I16" s="339">
        <f t="shared" si="4"/>
        <v>1</v>
      </c>
      <c r="J16" s="341">
        <f t="shared" si="4"/>
        <v>3</v>
      </c>
    </row>
    <row r="17" spans="1:10" ht="18.75" customHeight="1">
      <c r="A17" s="342" t="s">
        <v>338</v>
      </c>
      <c r="B17" s="333">
        <f t="shared" si="2"/>
        <v>240</v>
      </c>
      <c r="C17" s="339">
        <v>99</v>
      </c>
      <c r="D17" s="340">
        <v>141</v>
      </c>
      <c r="E17" s="336">
        <f t="shared" si="1"/>
        <v>211</v>
      </c>
      <c r="F17" s="339">
        <v>91</v>
      </c>
      <c r="G17" s="340">
        <v>120</v>
      </c>
      <c r="H17" s="333">
        <f t="shared" si="3"/>
        <v>29</v>
      </c>
      <c r="I17" s="339">
        <f t="shared" si="4"/>
        <v>8</v>
      </c>
      <c r="J17" s="341">
        <f t="shared" si="4"/>
        <v>21</v>
      </c>
    </row>
    <row r="18" spans="1:10" ht="18.75" customHeight="1">
      <c r="A18" s="342" t="s">
        <v>339</v>
      </c>
      <c r="B18" s="333">
        <f t="shared" si="2"/>
        <v>228</v>
      </c>
      <c r="C18" s="339">
        <v>102</v>
      </c>
      <c r="D18" s="340">
        <v>126</v>
      </c>
      <c r="E18" s="336">
        <f t="shared" si="1"/>
        <v>256</v>
      </c>
      <c r="F18" s="339">
        <v>130</v>
      </c>
      <c r="G18" s="340">
        <v>126</v>
      </c>
      <c r="H18" s="333">
        <f t="shared" si="3"/>
        <v>-28</v>
      </c>
      <c r="I18" s="339">
        <f t="shared" si="4"/>
        <v>-28</v>
      </c>
      <c r="J18" s="343" t="s">
        <v>340</v>
      </c>
    </row>
    <row r="19" spans="1:10" ht="18.75" customHeight="1">
      <c r="A19" s="342" t="s">
        <v>341</v>
      </c>
      <c r="B19" s="333">
        <f t="shared" si="2"/>
        <v>299</v>
      </c>
      <c r="C19" s="339">
        <v>137</v>
      </c>
      <c r="D19" s="340">
        <v>162</v>
      </c>
      <c r="E19" s="336">
        <f t="shared" si="1"/>
        <v>247</v>
      </c>
      <c r="F19" s="339">
        <v>101</v>
      </c>
      <c r="G19" s="340">
        <v>146</v>
      </c>
      <c r="H19" s="333">
        <f t="shared" si="3"/>
        <v>52</v>
      </c>
      <c r="I19" s="339">
        <f t="shared" si="4"/>
        <v>36</v>
      </c>
      <c r="J19" s="341">
        <f t="shared" si="4"/>
        <v>16</v>
      </c>
    </row>
    <row r="20" spans="1:10" ht="18.75" customHeight="1">
      <c r="A20" s="342" t="s">
        <v>342</v>
      </c>
      <c r="B20" s="333">
        <f t="shared" si="2"/>
        <v>213</v>
      </c>
      <c r="C20" s="339">
        <v>64</v>
      </c>
      <c r="D20" s="340">
        <v>149</v>
      </c>
      <c r="E20" s="336">
        <f t="shared" si="1"/>
        <v>178</v>
      </c>
      <c r="F20" s="339">
        <v>46</v>
      </c>
      <c r="G20" s="340">
        <v>132</v>
      </c>
      <c r="H20" s="333">
        <f t="shared" si="3"/>
        <v>35</v>
      </c>
      <c r="I20" s="339">
        <f t="shared" si="4"/>
        <v>18</v>
      </c>
      <c r="J20" s="341">
        <f t="shared" si="4"/>
        <v>17</v>
      </c>
    </row>
    <row r="21" spans="1:10" ht="18.75" customHeight="1">
      <c r="A21" s="342" t="s">
        <v>343</v>
      </c>
      <c r="B21" s="333">
        <f t="shared" si="2"/>
        <v>187</v>
      </c>
      <c r="C21" s="339">
        <v>72</v>
      </c>
      <c r="D21" s="340">
        <v>115</v>
      </c>
      <c r="E21" s="336">
        <f t="shared" si="1"/>
        <v>175</v>
      </c>
      <c r="F21" s="339">
        <v>65</v>
      </c>
      <c r="G21" s="340">
        <v>110</v>
      </c>
      <c r="H21" s="333">
        <f t="shared" si="3"/>
        <v>12</v>
      </c>
      <c r="I21" s="339">
        <f t="shared" si="4"/>
        <v>7</v>
      </c>
      <c r="J21" s="341">
        <f t="shared" si="4"/>
        <v>5</v>
      </c>
    </row>
    <row r="22" spans="1:10" ht="18.75" customHeight="1">
      <c r="A22" s="344" t="s">
        <v>323</v>
      </c>
      <c r="B22" s="333">
        <f t="shared" si="2"/>
        <v>203</v>
      </c>
      <c r="C22" s="339">
        <v>79</v>
      </c>
      <c r="D22" s="340">
        <v>124</v>
      </c>
      <c r="E22" s="336">
        <f t="shared" si="1"/>
        <v>207</v>
      </c>
      <c r="F22" s="339">
        <v>86</v>
      </c>
      <c r="G22" s="340">
        <v>121</v>
      </c>
      <c r="H22" s="333">
        <f t="shared" si="3"/>
        <v>-4</v>
      </c>
      <c r="I22" s="339">
        <f t="shared" si="4"/>
        <v>-7</v>
      </c>
      <c r="J22" s="341">
        <f t="shared" si="4"/>
        <v>3</v>
      </c>
    </row>
    <row r="23" spans="1:10" ht="18.75" customHeight="1">
      <c r="A23" s="342" t="s">
        <v>344</v>
      </c>
      <c r="B23" s="333">
        <f t="shared" si="2"/>
        <v>185</v>
      </c>
      <c r="C23" s="339">
        <v>75</v>
      </c>
      <c r="D23" s="340">
        <v>110</v>
      </c>
      <c r="E23" s="336">
        <f t="shared" si="1"/>
        <v>240</v>
      </c>
      <c r="F23" s="339">
        <v>127</v>
      </c>
      <c r="G23" s="340">
        <v>113</v>
      </c>
      <c r="H23" s="333">
        <f t="shared" si="3"/>
        <v>-55</v>
      </c>
      <c r="I23" s="339">
        <f t="shared" si="4"/>
        <v>-52</v>
      </c>
      <c r="J23" s="341">
        <f t="shared" si="4"/>
        <v>-3</v>
      </c>
    </row>
    <row r="24" spans="1:10" ht="18.75" customHeight="1">
      <c r="A24" s="345" t="s">
        <v>345</v>
      </c>
      <c r="B24" s="346">
        <f t="shared" si="2"/>
        <v>758</v>
      </c>
      <c r="C24" s="347">
        <v>522</v>
      </c>
      <c r="D24" s="348">
        <v>236</v>
      </c>
      <c r="E24" s="346">
        <f t="shared" si="1"/>
        <v>787</v>
      </c>
      <c r="F24" s="347">
        <v>530</v>
      </c>
      <c r="G24" s="348">
        <v>257</v>
      </c>
      <c r="H24" s="349">
        <f t="shared" si="3"/>
        <v>-29</v>
      </c>
      <c r="I24" s="347">
        <f t="shared" si="4"/>
        <v>-8</v>
      </c>
      <c r="J24" s="350">
        <f t="shared" si="4"/>
        <v>-21</v>
      </c>
    </row>
    <row r="25" spans="1:10" ht="12" customHeight="1">
      <c r="A25" s="498" t="s">
        <v>295</v>
      </c>
      <c r="B25" s="498"/>
      <c r="C25" s="498"/>
      <c r="D25" s="290"/>
      <c r="E25" s="290"/>
      <c r="F25" s="290"/>
      <c r="G25" s="290"/>
      <c r="H25" s="290"/>
      <c r="I25" s="290"/>
      <c r="J25" s="351"/>
    </row>
  </sheetData>
  <mergeCells count="5">
    <mergeCell ref="A6:A7"/>
    <mergeCell ref="B6:D6"/>
    <mergeCell ref="E6:G6"/>
    <mergeCell ref="H6:J6"/>
    <mergeCell ref="A25:C25"/>
  </mergeCells>
  <phoneticPr fontId="3"/>
  <printOptions horizontalCentered="1"/>
  <pageMargins left="0.59055118110236227" right="0.59055118110236227" top="0.39370078740157483" bottom="0.39370078740157483" header="0.51181102362204722" footer="0.19685039370078741"/>
  <pageSetup paperSize="11" firstPageNumber="20" orientation="portrait" useFirstPageNumber="1" r:id="rId1"/>
  <headerFooter alignWithMargins="0">
    <oddFooter>&amp;C&amp;"ＭＳ Ｐ明朝,標準"&amp;9-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view="pageBreakPreview" topLeftCell="A4" zoomScaleNormal="100" zoomScaleSheetLayoutView="100" workbookViewId="0">
      <selection activeCell="B5" sqref="B5"/>
    </sheetView>
  </sheetViews>
  <sheetFormatPr defaultRowHeight="13.5"/>
  <cols>
    <col min="1" max="1" width="1.625" style="358" customWidth="1"/>
    <col min="2" max="2" width="6.625" style="407" customWidth="1"/>
    <col min="3" max="3" width="1.625" style="358" customWidth="1"/>
    <col min="4" max="15" width="4.125" style="358" customWidth="1"/>
    <col min="16" max="16" width="1.625" style="358" customWidth="1"/>
    <col min="17" max="17" width="6.625" style="358" customWidth="1"/>
    <col min="18" max="18" width="1.625" style="358" customWidth="1"/>
    <col min="19" max="30" width="4.125" style="358" customWidth="1"/>
    <col min="31" max="31" width="9" style="358" customWidth="1"/>
    <col min="32" max="16384" width="9" style="358"/>
  </cols>
  <sheetData>
    <row r="1" spans="1:30" s="354" customFormat="1" ht="9">
      <c r="A1" s="352" t="s">
        <v>0</v>
      </c>
      <c r="B1" s="353"/>
      <c r="AD1" s="355" t="s">
        <v>0</v>
      </c>
    </row>
    <row r="2" spans="1:30" ht="15" customHeight="1">
      <c r="A2" s="356"/>
      <c r="B2" s="357"/>
      <c r="C2" s="356"/>
      <c r="D2" s="281"/>
      <c r="E2" s="356"/>
      <c r="G2" s="356"/>
      <c r="H2" s="356"/>
      <c r="I2" s="356"/>
      <c r="J2" s="356"/>
      <c r="K2" s="356"/>
      <c r="L2" s="356"/>
      <c r="M2" s="356"/>
      <c r="N2" s="356"/>
      <c r="O2" s="356"/>
      <c r="P2" s="356"/>
      <c r="Q2" s="356"/>
      <c r="R2" s="356"/>
      <c r="S2" s="356"/>
      <c r="T2" s="356"/>
      <c r="U2" s="356"/>
      <c r="V2" s="356"/>
      <c r="W2" s="356"/>
      <c r="X2" s="356"/>
      <c r="Y2" s="356"/>
      <c r="Z2" s="356"/>
      <c r="AA2" s="356"/>
      <c r="AB2" s="356"/>
      <c r="AC2" s="356"/>
      <c r="AD2" s="356"/>
    </row>
    <row r="3" spans="1:30" ht="12" customHeight="1">
      <c r="A3" s="359"/>
      <c r="B3" s="359"/>
      <c r="C3" s="360"/>
      <c r="D3" s="360"/>
      <c r="E3" s="360"/>
      <c r="F3" s="360"/>
      <c r="G3" s="360"/>
      <c r="H3" s="360"/>
      <c r="I3" s="356"/>
      <c r="J3" s="361"/>
      <c r="K3" s="361"/>
      <c r="L3" s="361"/>
      <c r="M3" s="361"/>
      <c r="N3" s="361"/>
      <c r="O3" s="361" t="s">
        <v>346</v>
      </c>
      <c r="P3" s="362" t="s">
        <v>347</v>
      </c>
      <c r="Q3" s="356"/>
      <c r="R3" s="356"/>
      <c r="S3" s="356"/>
      <c r="T3" s="356"/>
      <c r="U3" s="356"/>
      <c r="V3" s="356"/>
      <c r="W3" s="356"/>
      <c r="X3" s="356"/>
      <c r="Y3" s="356"/>
      <c r="Z3" s="356"/>
      <c r="AA3" s="356"/>
      <c r="AB3" s="356"/>
      <c r="AC3" s="356"/>
      <c r="AD3" s="363"/>
    </row>
    <row r="4" spans="1:30" ht="11.45" customHeight="1" thickBot="1">
      <c r="A4" s="356"/>
      <c r="B4" s="357"/>
      <c r="C4" s="356"/>
      <c r="D4" s="361"/>
      <c r="E4" s="361"/>
      <c r="F4" s="361"/>
      <c r="G4" s="361"/>
      <c r="H4" s="361"/>
      <c r="I4" s="356"/>
      <c r="J4" s="356"/>
      <c r="K4" s="356"/>
      <c r="L4" s="356"/>
      <c r="M4" s="356"/>
      <c r="N4" s="356"/>
      <c r="O4" s="356"/>
      <c r="P4" s="356"/>
      <c r="Q4" s="356"/>
      <c r="R4" s="356"/>
      <c r="S4" s="356"/>
      <c r="T4" s="356"/>
      <c r="U4" s="356"/>
      <c r="V4" s="356"/>
      <c r="W4" s="356"/>
      <c r="X4" s="356"/>
      <c r="Y4" s="356"/>
      <c r="Z4" s="356"/>
      <c r="AA4" s="356"/>
      <c r="AB4" s="356"/>
      <c r="AC4" s="514" t="s">
        <v>306</v>
      </c>
      <c r="AD4" s="514"/>
    </row>
    <row r="5" spans="1:30" ht="17.25" customHeight="1">
      <c r="A5" s="364"/>
      <c r="B5" s="515" t="s">
        <v>348</v>
      </c>
      <c r="C5" s="365"/>
      <c r="D5" s="510" t="s">
        <v>349</v>
      </c>
      <c r="E5" s="510"/>
      <c r="F5" s="510"/>
      <c r="G5" s="510">
        <v>27</v>
      </c>
      <c r="H5" s="510"/>
      <c r="I5" s="510"/>
      <c r="J5" s="510">
        <v>28</v>
      </c>
      <c r="K5" s="510"/>
      <c r="L5" s="510"/>
      <c r="M5" s="510">
        <v>29</v>
      </c>
      <c r="N5" s="510"/>
      <c r="O5" s="510"/>
      <c r="P5" s="366"/>
      <c r="Q5" s="517" t="s">
        <v>348</v>
      </c>
      <c r="R5" s="367"/>
      <c r="S5" s="510" t="s">
        <v>349</v>
      </c>
      <c r="T5" s="510"/>
      <c r="U5" s="510"/>
      <c r="V5" s="510">
        <v>27</v>
      </c>
      <c r="W5" s="510"/>
      <c r="X5" s="510"/>
      <c r="Y5" s="510">
        <v>28</v>
      </c>
      <c r="Z5" s="510"/>
      <c r="AA5" s="510"/>
      <c r="AB5" s="510">
        <v>29</v>
      </c>
      <c r="AC5" s="510"/>
      <c r="AD5" s="510"/>
    </row>
    <row r="6" spans="1:30" ht="17.25" customHeight="1">
      <c r="A6" s="368"/>
      <c r="B6" s="516"/>
      <c r="C6" s="369"/>
      <c r="D6" s="370" t="s">
        <v>350</v>
      </c>
      <c r="E6" s="371" t="s">
        <v>351</v>
      </c>
      <c r="F6" s="372" t="s">
        <v>352</v>
      </c>
      <c r="G6" s="370" t="s">
        <v>350</v>
      </c>
      <c r="H6" s="371" t="s">
        <v>351</v>
      </c>
      <c r="I6" s="372" t="s">
        <v>352</v>
      </c>
      <c r="J6" s="370" t="s">
        <v>350</v>
      </c>
      <c r="K6" s="371" t="s">
        <v>351</v>
      </c>
      <c r="L6" s="372" t="s">
        <v>352</v>
      </c>
      <c r="M6" s="370" t="s">
        <v>350</v>
      </c>
      <c r="N6" s="371" t="s">
        <v>351</v>
      </c>
      <c r="O6" s="372" t="s">
        <v>352</v>
      </c>
      <c r="P6" s="373"/>
      <c r="Q6" s="516"/>
      <c r="R6" s="374"/>
      <c r="S6" s="370" t="s">
        <v>350</v>
      </c>
      <c r="T6" s="371" t="s">
        <v>351</v>
      </c>
      <c r="U6" s="372" t="s">
        <v>352</v>
      </c>
      <c r="V6" s="370" t="s">
        <v>350</v>
      </c>
      <c r="W6" s="371" t="s">
        <v>351</v>
      </c>
      <c r="X6" s="372" t="s">
        <v>352</v>
      </c>
      <c r="Y6" s="370" t="s">
        <v>350</v>
      </c>
      <c r="Z6" s="371" t="s">
        <v>351</v>
      </c>
      <c r="AA6" s="372" t="s">
        <v>352</v>
      </c>
      <c r="AB6" s="370" t="s">
        <v>350</v>
      </c>
      <c r="AC6" s="371" t="s">
        <v>351</v>
      </c>
      <c r="AD6" s="372" t="s">
        <v>352</v>
      </c>
    </row>
    <row r="7" spans="1:30" ht="17.25" customHeight="1">
      <c r="A7" s="375"/>
      <c r="B7" s="376" t="s">
        <v>353</v>
      </c>
      <c r="C7" s="377"/>
      <c r="D7" s="378">
        <v>3344</v>
      </c>
      <c r="E7" s="379">
        <v>3107</v>
      </c>
      <c r="F7" s="380">
        <v>237</v>
      </c>
      <c r="G7" s="381">
        <v>3348</v>
      </c>
      <c r="H7" s="382">
        <v>3514</v>
      </c>
      <c r="I7" s="383">
        <v>-166</v>
      </c>
      <c r="J7" s="381">
        <v>3384</v>
      </c>
      <c r="K7" s="382">
        <v>3429</v>
      </c>
      <c r="L7" s="383">
        <v>-45</v>
      </c>
      <c r="M7" s="381">
        <v>3375</v>
      </c>
      <c r="N7" s="382">
        <v>3181</v>
      </c>
      <c r="O7" s="383">
        <v>194</v>
      </c>
      <c r="P7" s="384"/>
      <c r="Q7" s="385" t="s">
        <v>354</v>
      </c>
      <c r="R7" s="386"/>
      <c r="S7" s="387">
        <v>30</v>
      </c>
      <c r="T7" s="388">
        <v>42</v>
      </c>
      <c r="U7" s="389">
        <v>-12</v>
      </c>
      <c r="V7" s="387">
        <v>50</v>
      </c>
      <c r="W7" s="388">
        <v>23</v>
      </c>
      <c r="X7" s="389">
        <v>27</v>
      </c>
      <c r="Y7" s="387">
        <v>30</v>
      </c>
      <c r="Z7" s="388">
        <v>37</v>
      </c>
      <c r="AA7" s="389">
        <v>-7</v>
      </c>
      <c r="AB7" s="387">
        <v>35</v>
      </c>
      <c r="AC7" s="388">
        <v>29</v>
      </c>
      <c r="AD7" s="389">
        <v>6</v>
      </c>
    </row>
    <row r="8" spans="1:30" ht="17.25" customHeight="1">
      <c r="A8" s="384"/>
      <c r="B8" s="385" t="s">
        <v>355</v>
      </c>
      <c r="C8" s="386"/>
      <c r="D8" s="390">
        <v>27</v>
      </c>
      <c r="E8" s="388">
        <v>29</v>
      </c>
      <c r="F8" s="389">
        <v>-2</v>
      </c>
      <c r="G8" s="390">
        <v>18</v>
      </c>
      <c r="H8" s="388">
        <v>35</v>
      </c>
      <c r="I8" s="389">
        <v>-17</v>
      </c>
      <c r="J8" s="390">
        <v>28</v>
      </c>
      <c r="K8" s="388">
        <v>12</v>
      </c>
      <c r="L8" s="389">
        <v>16</v>
      </c>
      <c r="M8" s="390">
        <v>40</v>
      </c>
      <c r="N8" s="388">
        <v>18</v>
      </c>
      <c r="O8" s="389">
        <v>22</v>
      </c>
      <c r="P8" s="384"/>
      <c r="Q8" s="385" t="s">
        <v>356</v>
      </c>
      <c r="R8" s="386"/>
      <c r="S8" s="387">
        <v>91</v>
      </c>
      <c r="T8" s="388">
        <v>81</v>
      </c>
      <c r="U8" s="389">
        <v>10</v>
      </c>
      <c r="V8" s="387">
        <v>111</v>
      </c>
      <c r="W8" s="388">
        <v>80</v>
      </c>
      <c r="X8" s="389">
        <v>31</v>
      </c>
      <c r="Y8" s="387">
        <v>94</v>
      </c>
      <c r="Z8" s="388">
        <v>98</v>
      </c>
      <c r="AA8" s="389">
        <v>-4</v>
      </c>
      <c r="AB8" s="387">
        <v>114</v>
      </c>
      <c r="AC8" s="388">
        <v>88</v>
      </c>
      <c r="AD8" s="389">
        <v>26</v>
      </c>
    </row>
    <row r="9" spans="1:30" ht="17.25" customHeight="1">
      <c r="A9" s="384"/>
      <c r="B9" s="385" t="s">
        <v>357</v>
      </c>
      <c r="C9" s="386"/>
      <c r="D9" s="390">
        <v>5</v>
      </c>
      <c r="E9" s="391">
        <v>1</v>
      </c>
      <c r="F9" s="389">
        <v>4</v>
      </c>
      <c r="G9" s="390">
        <v>4</v>
      </c>
      <c r="H9" s="391">
        <v>15</v>
      </c>
      <c r="I9" s="389">
        <v>-11</v>
      </c>
      <c r="J9" s="390">
        <v>2</v>
      </c>
      <c r="K9" s="391">
        <v>5</v>
      </c>
      <c r="L9" s="389">
        <v>-3</v>
      </c>
      <c r="M9" s="390">
        <v>10</v>
      </c>
      <c r="N9" s="391">
        <v>1</v>
      </c>
      <c r="O9" s="389">
        <v>9</v>
      </c>
      <c r="P9" s="384"/>
      <c r="Q9" s="385" t="s">
        <v>358</v>
      </c>
      <c r="R9" s="386"/>
      <c r="S9" s="387">
        <v>90</v>
      </c>
      <c r="T9" s="388">
        <v>54</v>
      </c>
      <c r="U9" s="389">
        <v>36</v>
      </c>
      <c r="V9" s="387">
        <v>100</v>
      </c>
      <c r="W9" s="388">
        <v>80</v>
      </c>
      <c r="X9" s="389">
        <v>20</v>
      </c>
      <c r="Y9" s="387">
        <v>52</v>
      </c>
      <c r="Z9" s="388">
        <v>59</v>
      </c>
      <c r="AA9" s="389">
        <v>-7</v>
      </c>
      <c r="AB9" s="387">
        <v>63</v>
      </c>
      <c r="AC9" s="388">
        <v>67</v>
      </c>
      <c r="AD9" s="389">
        <v>-4</v>
      </c>
    </row>
    <row r="10" spans="1:30" ht="17.25" customHeight="1">
      <c r="A10" s="384"/>
      <c r="B10" s="385" t="s">
        <v>359</v>
      </c>
      <c r="C10" s="386"/>
      <c r="D10" s="390">
        <v>5</v>
      </c>
      <c r="E10" s="388">
        <v>1</v>
      </c>
      <c r="F10" s="389">
        <v>4</v>
      </c>
      <c r="G10" s="390">
        <v>7</v>
      </c>
      <c r="H10" s="391" t="s">
        <v>177</v>
      </c>
      <c r="I10" s="389">
        <v>7</v>
      </c>
      <c r="J10" s="390">
        <v>8</v>
      </c>
      <c r="K10" s="391">
        <v>3</v>
      </c>
      <c r="L10" s="389">
        <v>5</v>
      </c>
      <c r="M10" s="390">
        <v>8</v>
      </c>
      <c r="N10" s="391">
        <v>7</v>
      </c>
      <c r="O10" s="389">
        <v>1</v>
      </c>
      <c r="P10" s="384"/>
      <c r="Q10" s="385" t="s">
        <v>360</v>
      </c>
      <c r="R10" s="386"/>
      <c r="S10" s="387">
        <v>8</v>
      </c>
      <c r="T10" s="388">
        <v>9</v>
      </c>
      <c r="U10" s="392">
        <v>-1</v>
      </c>
      <c r="V10" s="387">
        <v>10</v>
      </c>
      <c r="W10" s="388">
        <v>6</v>
      </c>
      <c r="X10" s="389">
        <v>4</v>
      </c>
      <c r="Y10" s="387">
        <v>7</v>
      </c>
      <c r="Z10" s="388">
        <v>8</v>
      </c>
      <c r="AA10" s="389">
        <v>-1</v>
      </c>
      <c r="AB10" s="387">
        <v>12</v>
      </c>
      <c r="AC10" s="388">
        <v>11</v>
      </c>
      <c r="AD10" s="389">
        <v>1</v>
      </c>
    </row>
    <row r="11" spans="1:30" ht="17.25" customHeight="1">
      <c r="A11" s="384"/>
      <c r="B11" s="385" t="s">
        <v>361</v>
      </c>
      <c r="C11" s="386"/>
      <c r="D11" s="387">
        <v>11</v>
      </c>
      <c r="E11" s="388">
        <v>9</v>
      </c>
      <c r="F11" s="389">
        <v>2</v>
      </c>
      <c r="G11" s="387">
        <v>10</v>
      </c>
      <c r="H11" s="388">
        <v>11</v>
      </c>
      <c r="I11" s="389">
        <v>-1</v>
      </c>
      <c r="J11" s="387">
        <v>18</v>
      </c>
      <c r="K11" s="388">
        <v>18</v>
      </c>
      <c r="L11" s="392" t="s">
        <v>362</v>
      </c>
      <c r="M11" s="387">
        <v>33</v>
      </c>
      <c r="N11" s="388">
        <v>11</v>
      </c>
      <c r="O11" s="389">
        <v>22</v>
      </c>
      <c r="P11" s="384"/>
      <c r="Q11" s="385" t="s">
        <v>363</v>
      </c>
      <c r="R11" s="386"/>
      <c r="S11" s="387">
        <v>9</v>
      </c>
      <c r="T11" s="388">
        <v>3</v>
      </c>
      <c r="U11" s="389">
        <v>6</v>
      </c>
      <c r="V11" s="387">
        <v>4</v>
      </c>
      <c r="W11" s="388">
        <v>8</v>
      </c>
      <c r="X11" s="389">
        <v>-4</v>
      </c>
      <c r="Y11" s="387">
        <v>6</v>
      </c>
      <c r="Z11" s="388">
        <v>4</v>
      </c>
      <c r="AA11" s="389">
        <v>2</v>
      </c>
      <c r="AB11" s="387">
        <v>12</v>
      </c>
      <c r="AC11" s="388">
        <v>3</v>
      </c>
      <c r="AD11" s="389">
        <v>9</v>
      </c>
    </row>
    <row r="12" spans="1:30" ht="17.25" customHeight="1">
      <c r="A12" s="384"/>
      <c r="B12" s="385" t="s">
        <v>364</v>
      </c>
      <c r="C12" s="386"/>
      <c r="D12" s="390">
        <v>9</v>
      </c>
      <c r="E12" s="388">
        <v>3</v>
      </c>
      <c r="F12" s="389">
        <v>6</v>
      </c>
      <c r="G12" s="390">
        <v>1</v>
      </c>
      <c r="H12" s="388">
        <v>4</v>
      </c>
      <c r="I12" s="389">
        <v>-3</v>
      </c>
      <c r="J12" s="390">
        <v>5</v>
      </c>
      <c r="K12" s="388">
        <v>5</v>
      </c>
      <c r="L12" s="392" t="s">
        <v>362</v>
      </c>
      <c r="M12" s="390">
        <v>3</v>
      </c>
      <c r="N12" s="388">
        <v>5</v>
      </c>
      <c r="O12" s="389">
        <v>-2</v>
      </c>
      <c r="P12" s="384"/>
      <c r="Q12" s="385" t="s">
        <v>365</v>
      </c>
      <c r="R12" s="386"/>
      <c r="S12" s="387">
        <v>3</v>
      </c>
      <c r="T12" s="388">
        <v>5</v>
      </c>
      <c r="U12" s="389">
        <v>-2</v>
      </c>
      <c r="V12" s="387">
        <v>6</v>
      </c>
      <c r="W12" s="388">
        <v>1</v>
      </c>
      <c r="X12" s="389">
        <v>5</v>
      </c>
      <c r="Y12" s="387">
        <v>15</v>
      </c>
      <c r="Z12" s="388">
        <v>5</v>
      </c>
      <c r="AA12" s="389">
        <v>10</v>
      </c>
      <c r="AB12" s="387">
        <v>4</v>
      </c>
      <c r="AC12" s="388">
        <v>1</v>
      </c>
      <c r="AD12" s="389">
        <v>3</v>
      </c>
    </row>
    <row r="13" spans="1:30" ht="17.25" customHeight="1">
      <c r="A13" s="384"/>
      <c r="B13" s="385" t="s">
        <v>366</v>
      </c>
      <c r="C13" s="386"/>
      <c r="D13" s="390">
        <v>11</v>
      </c>
      <c r="E13" s="388">
        <v>11</v>
      </c>
      <c r="F13" s="392" t="s">
        <v>177</v>
      </c>
      <c r="G13" s="390">
        <v>16</v>
      </c>
      <c r="H13" s="388">
        <v>2</v>
      </c>
      <c r="I13" s="392">
        <v>14</v>
      </c>
      <c r="J13" s="390">
        <v>13</v>
      </c>
      <c r="K13" s="388">
        <v>12</v>
      </c>
      <c r="L13" s="389">
        <v>1</v>
      </c>
      <c r="M13" s="390">
        <v>6</v>
      </c>
      <c r="N13" s="388">
        <v>6</v>
      </c>
      <c r="O13" s="392" t="s">
        <v>177</v>
      </c>
      <c r="P13" s="384"/>
      <c r="Q13" s="385" t="s">
        <v>367</v>
      </c>
      <c r="R13" s="386"/>
      <c r="S13" s="387">
        <v>7</v>
      </c>
      <c r="T13" s="391">
        <v>5</v>
      </c>
      <c r="U13" s="389">
        <v>2</v>
      </c>
      <c r="V13" s="387">
        <v>8</v>
      </c>
      <c r="W13" s="391">
        <v>2</v>
      </c>
      <c r="X13" s="389">
        <v>6</v>
      </c>
      <c r="Y13" s="387">
        <v>7</v>
      </c>
      <c r="Z13" s="391">
        <v>3</v>
      </c>
      <c r="AA13" s="389">
        <v>4</v>
      </c>
      <c r="AB13" s="387">
        <v>7</v>
      </c>
      <c r="AC13" s="391">
        <v>6</v>
      </c>
      <c r="AD13" s="389">
        <v>1</v>
      </c>
    </row>
    <row r="14" spans="1:30" ht="17.25" customHeight="1">
      <c r="A14" s="384"/>
      <c r="B14" s="385" t="s">
        <v>368</v>
      </c>
      <c r="C14" s="386"/>
      <c r="D14" s="390">
        <v>8</v>
      </c>
      <c r="E14" s="388">
        <v>3</v>
      </c>
      <c r="F14" s="389">
        <v>5</v>
      </c>
      <c r="G14" s="390">
        <v>8</v>
      </c>
      <c r="H14" s="388">
        <v>9</v>
      </c>
      <c r="I14" s="389">
        <v>-1</v>
      </c>
      <c r="J14" s="390">
        <v>9</v>
      </c>
      <c r="K14" s="388">
        <v>6</v>
      </c>
      <c r="L14" s="389">
        <v>3</v>
      </c>
      <c r="M14" s="390">
        <v>11</v>
      </c>
      <c r="N14" s="388">
        <v>4</v>
      </c>
      <c r="O14" s="389">
        <v>7</v>
      </c>
      <c r="P14" s="384"/>
      <c r="Q14" s="385" t="s">
        <v>369</v>
      </c>
      <c r="R14" s="386"/>
      <c r="S14" s="387">
        <v>20</v>
      </c>
      <c r="T14" s="388">
        <v>9</v>
      </c>
      <c r="U14" s="389">
        <v>11</v>
      </c>
      <c r="V14" s="387">
        <v>8</v>
      </c>
      <c r="W14" s="388">
        <v>13</v>
      </c>
      <c r="X14" s="389">
        <v>-5</v>
      </c>
      <c r="Y14" s="387">
        <v>19</v>
      </c>
      <c r="Z14" s="388">
        <v>7</v>
      </c>
      <c r="AA14" s="389">
        <v>12</v>
      </c>
      <c r="AB14" s="387">
        <v>11</v>
      </c>
      <c r="AC14" s="388">
        <v>16</v>
      </c>
      <c r="AD14" s="389">
        <v>-5</v>
      </c>
    </row>
    <row r="15" spans="1:30" ht="17.25" customHeight="1">
      <c r="A15" s="384"/>
      <c r="B15" s="385" t="s">
        <v>370</v>
      </c>
      <c r="C15" s="386"/>
      <c r="D15" s="390">
        <v>18</v>
      </c>
      <c r="E15" s="388">
        <v>15</v>
      </c>
      <c r="F15" s="389">
        <v>3</v>
      </c>
      <c r="G15" s="390">
        <v>11</v>
      </c>
      <c r="H15" s="388">
        <v>21</v>
      </c>
      <c r="I15" s="389">
        <v>-10</v>
      </c>
      <c r="J15" s="390">
        <v>13</v>
      </c>
      <c r="K15" s="388">
        <v>13</v>
      </c>
      <c r="L15" s="392" t="s">
        <v>362</v>
      </c>
      <c r="M15" s="390">
        <v>14</v>
      </c>
      <c r="N15" s="388">
        <v>17</v>
      </c>
      <c r="O15" s="389">
        <v>-3</v>
      </c>
      <c r="P15" s="384"/>
      <c r="Q15" s="385" t="s">
        <v>371</v>
      </c>
      <c r="R15" s="386"/>
      <c r="S15" s="387">
        <v>13</v>
      </c>
      <c r="T15" s="388">
        <v>12</v>
      </c>
      <c r="U15" s="389">
        <v>1</v>
      </c>
      <c r="V15" s="387">
        <v>8</v>
      </c>
      <c r="W15" s="388">
        <v>16</v>
      </c>
      <c r="X15" s="389">
        <v>-8</v>
      </c>
      <c r="Y15" s="387">
        <v>16</v>
      </c>
      <c r="Z15" s="388">
        <v>8</v>
      </c>
      <c r="AA15" s="389">
        <v>8</v>
      </c>
      <c r="AB15" s="387">
        <v>17</v>
      </c>
      <c r="AC15" s="388">
        <v>17</v>
      </c>
      <c r="AD15" s="392" t="s">
        <v>177</v>
      </c>
    </row>
    <row r="16" spans="1:30" ht="17.25" customHeight="1">
      <c r="A16" s="384"/>
      <c r="B16" s="385" t="s">
        <v>372</v>
      </c>
      <c r="C16" s="386"/>
      <c r="D16" s="390">
        <v>8</v>
      </c>
      <c r="E16" s="388">
        <v>10</v>
      </c>
      <c r="F16" s="389">
        <v>-2</v>
      </c>
      <c r="G16" s="390">
        <v>9</v>
      </c>
      <c r="H16" s="388">
        <v>4</v>
      </c>
      <c r="I16" s="389">
        <v>5</v>
      </c>
      <c r="J16" s="390">
        <v>15</v>
      </c>
      <c r="K16" s="388">
        <v>12</v>
      </c>
      <c r="L16" s="389">
        <v>3</v>
      </c>
      <c r="M16" s="390">
        <v>16</v>
      </c>
      <c r="N16" s="388">
        <v>5</v>
      </c>
      <c r="O16" s="389">
        <v>11</v>
      </c>
      <c r="P16" s="384"/>
      <c r="Q16" s="385" t="s">
        <v>373</v>
      </c>
      <c r="R16" s="386"/>
      <c r="S16" s="387">
        <v>4</v>
      </c>
      <c r="T16" s="391">
        <v>8</v>
      </c>
      <c r="U16" s="389">
        <v>-4</v>
      </c>
      <c r="V16" s="387">
        <v>1</v>
      </c>
      <c r="W16" s="391">
        <v>4</v>
      </c>
      <c r="X16" s="389">
        <v>-3</v>
      </c>
      <c r="Y16" s="387">
        <v>9</v>
      </c>
      <c r="Z16" s="391">
        <v>8</v>
      </c>
      <c r="AA16" s="389">
        <v>1</v>
      </c>
      <c r="AB16" s="387">
        <v>8</v>
      </c>
      <c r="AC16" s="391" t="s">
        <v>362</v>
      </c>
      <c r="AD16" s="389">
        <v>8</v>
      </c>
    </row>
    <row r="17" spans="1:30" ht="17.25" customHeight="1">
      <c r="A17" s="384"/>
      <c r="B17" s="385" t="s">
        <v>374</v>
      </c>
      <c r="C17" s="386"/>
      <c r="D17" s="390">
        <v>13</v>
      </c>
      <c r="E17" s="388">
        <v>11</v>
      </c>
      <c r="F17" s="389">
        <v>2</v>
      </c>
      <c r="G17" s="390">
        <v>20</v>
      </c>
      <c r="H17" s="388">
        <v>18</v>
      </c>
      <c r="I17" s="389">
        <v>2</v>
      </c>
      <c r="J17" s="390">
        <v>20</v>
      </c>
      <c r="K17" s="388">
        <v>23</v>
      </c>
      <c r="L17" s="389">
        <v>-3</v>
      </c>
      <c r="M17" s="390">
        <v>24</v>
      </c>
      <c r="N17" s="388">
        <v>16</v>
      </c>
      <c r="O17" s="389">
        <v>8</v>
      </c>
      <c r="P17" s="384"/>
      <c r="Q17" s="385" t="s">
        <v>375</v>
      </c>
      <c r="R17" s="386"/>
      <c r="S17" s="387">
        <v>4</v>
      </c>
      <c r="T17" s="388">
        <v>2</v>
      </c>
      <c r="U17" s="389">
        <v>2</v>
      </c>
      <c r="V17" s="387">
        <v>5</v>
      </c>
      <c r="W17" s="391" t="s">
        <v>362</v>
      </c>
      <c r="X17" s="389">
        <v>5</v>
      </c>
      <c r="Y17" s="387">
        <v>5</v>
      </c>
      <c r="Z17" s="391">
        <v>4</v>
      </c>
      <c r="AA17" s="389">
        <v>1</v>
      </c>
      <c r="AB17" s="387">
        <v>7</v>
      </c>
      <c r="AC17" s="391">
        <v>9</v>
      </c>
      <c r="AD17" s="389">
        <v>-2</v>
      </c>
    </row>
    <row r="18" spans="1:30" ht="17.25" customHeight="1">
      <c r="A18" s="384"/>
      <c r="B18" s="385" t="s">
        <v>376</v>
      </c>
      <c r="C18" s="386"/>
      <c r="D18" s="387">
        <v>63</v>
      </c>
      <c r="E18" s="388">
        <v>38</v>
      </c>
      <c r="F18" s="389">
        <v>25</v>
      </c>
      <c r="G18" s="387">
        <v>50</v>
      </c>
      <c r="H18" s="388">
        <v>52</v>
      </c>
      <c r="I18" s="389">
        <v>-2</v>
      </c>
      <c r="J18" s="387">
        <v>36</v>
      </c>
      <c r="K18" s="388">
        <v>49</v>
      </c>
      <c r="L18" s="389">
        <v>-13</v>
      </c>
      <c r="M18" s="387">
        <v>38</v>
      </c>
      <c r="N18" s="388">
        <v>54</v>
      </c>
      <c r="O18" s="389">
        <v>-16</v>
      </c>
      <c r="P18" s="384"/>
      <c r="Q18" s="385" t="s">
        <v>377</v>
      </c>
      <c r="R18" s="386"/>
      <c r="S18" s="387">
        <v>4</v>
      </c>
      <c r="T18" s="388">
        <v>10</v>
      </c>
      <c r="U18" s="389">
        <v>-6</v>
      </c>
      <c r="V18" s="387">
        <v>4</v>
      </c>
      <c r="W18" s="388">
        <v>3</v>
      </c>
      <c r="X18" s="389">
        <v>1</v>
      </c>
      <c r="Y18" s="387">
        <v>4</v>
      </c>
      <c r="Z18" s="388">
        <v>4</v>
      </c>
      <c r="AA18" s="392" t="s">
        <v>362</v>
      </c>
      <c r="AB18" s="387">
        <v>10</v>
      </c>
      <c r="AC18" s="388">
        <v>2</v>
      </c>
      <c r="AD18" s="389">
        <v>8</v>
      </c>
    </row>
    <row r="19" spans="1:30" ht="17.25" customHeight="1">
      <c r="A19" s="384"/>
      <c r="B19" s="385" t="s">
        <v>378</v>
      </c>
      <c r="C19" s="386"/>
      <c r="D19" s="387">
        <v>28</v>
      </c>
      <c r="E19" s="388">
        <v>38</v>
      </c>
      <c r="F19" s="389">
        <v>-10</v>
      </c>
      <c r="G19" s="387">
        <v>62</v>
      </c>
      <c r="H19" s="388">
        <v>45</v>
      </c>
      <c r="I19" s="389">
        <v>17</v>
      </c>
      <c r="J19" s="387">
        <v>60</v>
      </c>
      <c r="K19" s="388">
        <v>57</v>
      </c>
      <c r="L19" s="389">
        <v>3</v>
      </c>
      <c r="M19" s="387">
        <v>46</v>
      </c>
      <c r="N19" s="388">
        <v>90</v>
      </c>
      <c r="O19" s="389">
        <v>-44</v>
      </c>
      <c r="P19" s="384"/>
      <c r="Q19" s="385" t="s">
        <v>379</v>
      </c>
      <c r="R19" s="386"/>
      <c r="S19" s="387">
        <v>11</v>
      </c>
      <c r="T19" s="388">
        <v>4</v>
      </c>
      <c r="U19" s="389">
        <v>7</v>
      </c>
      <c r="V19" s="387">
        <v>7</v>
      </c>
      <c r="W19" s="388">
        <v>6</v>
      </c>
      <c r="X19" s="389">
        <v>1</v>
      </c>
      <c r="Y19" s="387">
        <v>3</v>
      </c>
      <c r="Z19" s="388">
        <v>5</v>
      </c>
      <c r="AA19" s="389">
        <v>-2</v>
      </c>
      <c r="AB19" s="387">
        <v>3</v>
      </c>
      <c r="AC19" s="388">
        <v>3</v>
      </c>
      <c r="AD19" s="392" t="s">
        <v>177</v>
      </c>
    </row>
    <row r="20" spans="1:30" ht="17.25" customHeight="1">
      <c r="A20" s="384"/>
      <c r="B20" s="385" t="s">
        <v>380</v>
      </c>
      <c r="C20" s="386"/>
      <c r="D20" s="387">
        <v>94</v>
      </c>
      <c r="E20" s="388">
        <v>144</v>
      </c>
      <c r="F20" s="389">
        <v>-50</v>
      </c>
      <c r="G20" s="387">
        <v>97</v>
      </c>
      <c r="H20" s="388">
        <v>168</v>
      </c>
      <c r="I20" s="389">
        <v>-71</v>
      </c>
      <c r="J20" s="387">
        <v>100</v>
      </c>
      <c r="K20" s="388">
        <v>163</v>
      </c>
      <c r="L20" s="389">
        <v>-63</v>
      </c>
      <c r="M20" s="387">
        <v>129</v>
      </c>
      <c r="N20" s="388">
        <v>149</v>
      </c>
      <c r="O20" s="389">
        <v>-20</v>
      </c>
      <c r="P20" s="384"/>
      <c r="Q20" s="385" t="s">
        <v>381</v>
      </c>
      <c r="R20" s="386"/>
      <c r="S20" s="387">
        <v>1</v>
      </c>
      <c r="T20" s="388">
        <v>1</v>
      </c>
      <c r="U20" s="392" t="s">
        <v>177</v>
      </c>
      <c r="V20" s="387">
        <v>2</v>
      </c>
      <c r="W20" s="388">
        <v>2</v>
      </c>
      <c r="X20" s="392" t="s">
        <v>177</v>
      </c>
      <c r="Y20" s="387">
        <v>8</v>
      </c>
      <c r="Z20" s="388">
        <v>4</v>
      </c>
      <c r="AA20" s="392">
        <v>4</v>
      </c>
      <c r="AB20" s="387">
        <v>2</v>
      </c>
      <c r="AC20" s="388">
        <v>5</v>
      </c>
      <c r="AD20" s="389">
        <v>-3</v>
      </c>
    </row>
    <row r="21" spans="1:30" ht="17.25" customHeight="1">
      <c r="A21" s="384"/>
      <c r="B21" s="385" t="s">
        <v>382</v>
      </c>
      <c r="C21" s="386"/>
      <c r="D21" s="387">
        <v>77</v>
      </c>
      <c r="E21" s="388">
        <v>83</v>
      </c>
      <c r="F21" s="389">
        <v>-6</v>
      </c>
      <c r="G21" s="387">
        <v>82</v>
      </c>
      <c r="H21" s="388">
        <v>100</v>
      </c>
      <c r="I21" s="389">
        <v>-18</v>
      </c>
      <c r="J21" s="387">
        <v>71</v>
      </c>
      <c r="K21" s="388">
        <v>100</v>
      </c>
      <c r="L21" s="389">
        <v>-29</v>
      </c>
      <c r="M21" s="387">
        <v>58</v>
      </c>
      <c r="N21" s="388">
        <v>84</v>
      </c>
      <c r="O21" s="389">
        <v>-26</v>
      </c>
      <c r="P21" s="384"/>
      <c r="Q21" s="385" t="s">
        <v>383</v>
      </c>
      <c r="R21" s="386"/>
      <c r="S21" s="387">
        <v>46</v>
      </c>
      <c r="T21" s="388">
        <v>22</v>
      </c>
      <c r="U21" s="389">
        <v>24</v>
      </c>
      <c r="V21" s="387">
        <v>22</v>
      </c>
      <c r="W21" s="388">
        <v>32</v>
      </c>
      <c r="X21" s="389">
        <v>-10</v>
      </c>
      <c r="Y21" s="387">
        <v>24</v>
      </c>
      <c r="Z21" s="388">
        <v>28</v>
      </c>
      <c r="AA21" s="389">
        <v>-4</v>
      </c>
      <c r="AB21" s="387">
        <v>16</v>
      </c>
      <c r="AC21" s="388">
        <v>46</v>
      </c>
      <c r="AD21" s="389">
        <v>-30</v>
      </c>
    </row>
    <row r="22" spans="1:30" ht="17.25" customHeight="1">
      <c r="A22" s="384"/>
      <c r="B22" s="385" t="s">
        <v>384</v>
      </c>
      <c r="C22" s="386"/>
      <c r="D22" s="387">
        <v>89</v>
      </c>
      <c r="E22" s="388">
        <v>62</v>
      </c>
      <c r="F22" s="389">
        <v>27</v>
      </c>
      <c r="G22" s="387">
        <v>68</v>
      </c>
      <c r="H22" s="388">
        <v>75</v>
      </c>
      <c r="I22" s="389">
        <v>-7</v>
      </c>
      <c r="J22" s="387">
        <v>91</v>
      </c>
      <c r="K22" s="388">
        <v>64</v>
      </c>
      <c r="L22" s="389">
        <v>27</v>
      </c>
      <c r="M22" s="387">
        <v>67</v>
      </c>
      <c r="N22" s="388">
        <v>53</v>
      </c>
      <c r="O22" s="389">
        <v>14</v>
      </c>
      <c r="P22" s="384"/>
      <c r="Q22" s="385" t="s">
        <v>385</v>
      </c>
      <c r="R22" s="386"/>
      <c r="S22" s="390">
        <v>8</v>
      </c>
      <c r="T22" s="391">
        <v>2</v>
      </c>
      <c r="U22" s="389">
        <v>6</v>
      </c>
      <c r="V22" s="390">
        <v>2</v>
      </c>
      <c r="W22" s="391">
        <v>7</v>
      </c>
      <c r="X22" s="389">
        <v>-5</v>
      </c>
      <c r="Y22" s="390">
        <v>1</v>
      </c>
      <c r="Z22" s="391">
        <v>1</v>
      </c>
      <c r="AA22" s="392" t="s">
        <v>362</v>
      </c>
      <c r="AB22" s="390">
        <v>3</v>
      </c>
      <c r="AC22" s="391">
        <v>3</v>
      </c>
      <c r="AD22" s="392" t="s">
        <v>177</v>
      </c>
    </row>
    <row r="23" spans="1:30" ht="17.25" customHeight="1">
      <c r="A23" s="384"/>
      <c r="B23" s="385" t="s">
        <v>386</v>
      </c>
      <c r="C23" s="386"/>
      <c r="D23" s="387">
        <v>180</v>
      </c>
      <c r="E23" s="388">
        <v>166</v>
      </c>
      <c r="F23" s="389">
        <v>14</v>
      </c>
      <c r="G23" s="387">
        <v>144</v>
      </c>
      <c r="H23" s="388">
        <v>199</v>
      </c>
      <c r="I23" s="389">
        <v>-55</v>
      </c>
      <c r="J23" s="387">
        <v>172</v>
      </c>
      <c r="K23" s="388">
        <v>198</v>
      </c>
      <c r="L23" s="389">
        <v>-26</v>
      </c>
      <c r="M23" s="387">
        <v>181</v>
      </c>
      <c r="N23" s="388">
        <v>168</v>
      </c>
      <c r="O23" s="389">
        <v>13</v>
      </c>
      <c r="P23" s="384"/>
      <c r="Q23" s="385" t="s">
        <v>387</v>
      </c>
      <c r="R23" s="386"/>
      <c r="S23" s="387">
        <v>1</v>
      </c>
      <c r="T23" s="388">
        <v>9</v>
      </c>
      <c r="U23" s="392">
        <v>-8</v>
      </c>
      <c r="V23" s="387">
        <v>2</v>
      </c>
      <c r="W23" s="388">
        <v>9</v>
      </c>
      <c r="X23" s="389">
        <v>-7</v>
      </c>
      <c r="Y23" s="387">
        <v>4</v>
      </c>
      <c r="Z23" s="388">
        <v>4</v>
      </c>
      <c r="AA23" s="392" t="s">
        <v>362</v>
      </c>
      <c r="AB23" s="387">
        <v>4</v>
      </c>
      <c r="AC23" s="388">
        <v>2</v>
      </c>
      <c r="AD23" s="389">
        <v>2</v>
      </c>
    </row>
    <row r="24" spans="1:30" ht="17.25" customHeight="1">
      <c r="A24" s="384"/>
      <c r="B24" s="385" t="s">
        <v>388</v>
      </c>
      <c r="C24" s="386"/>
      <c r="D24" s="387">
        <v>82</v>
      </c>
      <c r="E24" s="388">
        <v>63</v>
      </c>
      <c r="F24" s="389">
        <v>19</v>
      </c>
      <c r="G24" s="387">
        <v>91</v>
      </c>
      <c r="H24" s="388">
        <v>78</v>
      </c>
      <c r="I24" s="389">
        <v>13</v>
      </c>
      <c r="J24" s="387">
        <v>109</v>
      </c>
      <c r="K24" s="388">
        <v>88</v>
      </c>
      <c r="L24" s="389">
        <v>21</v>
      </c>
      <c r="M24" s="387">
        <v>105</v>
      </c>
      <c r="N24" s="388">
        <v>73</v>
      </c>
      <c r="O24" s="389">
        <v>32</v>
      </c>
      <c r="P24" s="384"/>
      <c r="Q24" s="385" t="s">
        <v>389</v>
      </c>
      <c r="R24" s="386"/>
      <c r="S24" s="387">
        <v>4</v>
      </c>
      <c r="T24" s="388">
        <v>4</v>
      </c>
      <c r="U24" s="392" t="s">
        <v>177</v>
      </c>
      <c r="V24" s="387">
        <v>2</v>
      </c>
      <c r="W24" s="388">
        <v>5</v>
      </c>
      <c r="X24" s="392">
        <v>-3</v>
      </c>
      <c r="Y24" s="387">
        <v>8</v>
      </c>
      <c r="Z24" s="388">
        <v>1</v>
      </c>
      <c r="AA24" s="389">
        <v>7</v>
      </c>
      <c r="AB24" s="387">
        <v>3</v>
      </c>
      <c r="AC24" s="388">
        <v>6</v>
      </c>
      <c r="AD24" s="389">
        <v>-3</v>
      </c>
    </row>
    <row r="25" spans="1:30" ht="17.25" customHeight="1">
      <c r="A25" s="384"/>
      <c r="B25" s="385" t="s">
        <v>390</v>
      </c>
      <c r="C25" s="386"/>
      <c r="D25" s="390">
        <v>3</v>
      </c>
      <c r="E25" s="388">
        <v>3</v>
      </c>
      <c r="F25" s="392" t="s">
        <v>177</v>
      </c>
      <c r="G25" s="390">
        <v>2</v>
      </c>
      <c r="H25" s="388">
        <v>1</v>
      </c>
      <c r="I25" s="392">
        <v>1</v>
      </c>
      <c r="J25" s="390">
        <v>8</v>
      </c>
      <c r="K25" s="388">
        <v>4</v>
      </c>
      <c r="L25" s="389">
        <v>4</v>
      </c>
      <c r="M25" s="390">
        <v>7</v>
      </c>
      <c r="N25" s="388">
        <v>6</v>
      </c>
      <c r="O25" s="389">
        <v>1</v>
      </c>
      <c r="P25" s="384"/>
      <c r="Q25" s="385" t="s">
        <v>391</v>
      </c>
      <c r="R25" s="386"/>
      <c r="S25" s="387">
        <v>9</v>
      </c>
      <c r="T25" s="391">
        <v>7</v>
      </c>
      <c r="U25" s="389">
        <v>2</v>
      </c>
      <c r="V25" s="387">
        <v>6</v>
      </c>
      <c r="W25" s="391">
        <v>19</v>
      </c>
      <c r="X25" s="389">
        <v>-13</v>
      </c>
      <c r="Y25" s="387">
        <v>1</v>
      </c>
      <c r="Z25" s="391">
        <v>2</v>
      </c>
      <c r="AA25" s="389">
        <v>-1</v>
      </c>
      <c r="AB25" s="390" t="s">
        <v>362</v>
      </c>
      <c r="AC25" s="391">
        <v>4</v>
      </c>
      <c r="AD25" s="389">
        <v>-4</v>
      </c>
    </row>
    <row r="26" spans="1:30" ht="17.25" customHeight="1">
      <c r="A26" s="384"/>
      <c r="B26" s="385" t="s">
        <v>392</v>
      </c>
      <c r="C26" s="386"/>
      <c r="D26" s="387">
        <v>57</v>
      </c>
      <c r="E26" s="388">
        <v>39</v>
      </c>
      <c r="F26" s="389">
        <v>18</v>
      </c>
      <c r="G26" s="387">
        <v>54</v>
      </c>
      <c r="H26" s="388">
        <v>53</v>
      </c>
      <c r="I26" s="389">
        <v>1</v>
      </c>
      <c r="J26" s="387">
        <v>47</v>
      </c>
      <c r="K26" s="388">
        <v>49</v>
      </c>
      <c r="L26" s="389">
        <v>-2</v>
      </c>
      <c r="M26" s="387">
        <v>73</v>
      </c>
      <c r="N26" s="388">
        <v>48</v>
      </c>
      <c r="O26" s="389">
        <v>25</v>
      </c>
      <c r="P26" s="384"/>
      <c r="Q26" s="385" t="s">
        <v>393</v>
      </c>
      <c r="R26" s="386"/>
      <c r="S26" s="387">
        <v>3</v>
      </c>
      <c r="T26" s="388">
        <v>1</v>
      </c>
      <c r="U26" s="389">
        <v>2</v>
      </c>
      <c r="V26" s="387">
        <v>1</v>
      </c>
      <c r="W26" s="388">
        <v>2</v>
      </c>
      <c r="X26" s="389">
        <v>-1</v>
      </c>
      <c r="Y26" s="387">
        <v>1</v>
      </c>
      <c r="Z26" s="388">
        <v>2</v>
      </c>
      <c r="AA26" s="389">
        <v>-1</v>
      </c>
      <c r="AB26" s="387">
        <v>1</v>
      </c>
      <c r="AC26" s="388">
        <v>2</v>
      </c>
      <c r="AD26" s="389">
        <v>-1</v>
      </c>
    </row>
    <row r="27" spans="1:30" ht="17.25" customHeight="1">
      <c r="A27" s="384"/>
      <c r="B27" s="385" t="s">
        <v>394</v>
      </c>
      <c r="C27" s="386"/>
      <c r="D27" s="387">
        <v>40</v>
      </c>
      <c r="E27" s="388">
        <v>40</v>
      </c>
      <c r="F27" s="392" t="s">
        <v>177</v>
      </c>
      <c r="G27" s="387">
        <v>41</v>
      </c>
      <c r="H27" s="388">
        <v>44</v>
      </c>
      <c r="I27" s="392">
        <v>-3</v>
      </c>
      <c r="J27" s="387">
        <v>50</v>
      </c>
      <c r="K27" s="388">
        <v>46</v>
      </c>
      <c r="L27" s="389">
        <v>4</v>
      </c>
      <c r="M27" s="387">
        <v>54</v>
      </c>
      <c r="N27" s="388">
        <v>27</v>
      </c>
      <c r="O27" s="389">
        <v>27</v>
      </c>
      <c r="P27" s="384"/>
      <c r="Q27" s="385" t="s">
        <v>395</v>
      </c>
      <c r="R27" s="386"/>
      <c r="S27" s="387">
        <v>3</v>
      </c>
      <c r="T27" s="388">
        <v>2</v>
      </c>
      <c r="U27" s="389">
        <v>1</v>
      </c>
      <c r="V27" s="387">
        <v>6</v>
      </c>
      <c r="W27" s="388">
        <v>3</v>
      </c>
      <c r="X27" s="389">
        <v>3</v>
      </c>
      <c r="Y27" s="387">
        <v>5</v>
      </c>
      <c r="Z27" s="388">
        <v>6</v>
      </c>
      <c r="AA27" s="389">
        <v>-1</v>
      </c>
      <c r="AB27" s="387">
        <v>2</v>
      </c>
      <c r="AC27" s="388">
        <v>4</v>
      </c>
      <c r="AD27" s="389">
        <v>-2</v>
      </c>
    </row>
    <row r="28" spans="1:30" ht="17.25" customHeight="1">
      <c r="A28" s="384"/>
      <c r="B28" s="385" t="s">
        <v>396</v>
      </c>
      <c r="C28" s="386"/>
      <c r="D28" s="387">
        <v>64</v>
      </c>
      <c r="E28" s="388">
        <v>48</v>
      </c>
      <c r="F28" s="389">
        <v>16</v>
      </c>
      <c r="G28" s="387">
        <v>61</v>
      </c>
      <c r="H28" s="388">
        <v>49</v>
      </c>
      <c r="I28" s="389">
        <v>12</v>
      </c>
      <c r="J28" s="387">
        <v>57</v>
      </c>
      <c r="K28" s="388">
        <v>67</v>
      </c>
      <c r="L28" s="389">
        <v>-10</v>
      </c>
      <c r="M28" s="387">
        <v>50</v>
      </c>
      <c r="N28" s="388">
        <v>52</v>
      </c>
      <c r="O28" s="389">
        <v>-2</v>
      </c>
      <c r="P28" s="384"/>
      <c r="Q28" s="385" t="s">
        <v>397</v>
      </c>
      <c r="R28" s="386"/>
      <c r="S28" s="387">
        <v>3</v>
      </c>
      <c r="T28" s="388">
        <v>9</v>
      </c>
      <c r="U28" s="389">
        <v>-6</v>
      </c>
      <c r="V28" s="387">
        <v>16</v>
      </c>
      <c r="W28" s="388">
        <v>10</v>
      </c>
      <c r="X28" s="389">
        <v>6</v>
      </c>
      <c r="Y28" s="387">
        <v>6</v>
      </c>
      <c r="Z28" s="388">
        <v>7</v>
      </c>
      <c r="AA28" s="389">
        <v>-1</v>
      </c>
      <c r="AB28" s="387">
        <v>17</v>
      </c>
      <c r="AC28" s="388">
        <v>6</v>
      </c>
      <c r="AD28" s="389">
        <v>11</v>
      </c>
    </row>
    <row r="29" spans="1:30" ht="17.25" customHeight="1">
      <c r="A29" s="384"/>
      <c r="B29" s="385" t="s">
        <v>398</v>
      </c>
      <c r="C29" s="386"/>
      <c r="D29" s="387">
        <v>121</v>
      </c>
      <c r="E29" s="388">
        <v>173</v>
      </c>
      <c r="F29" s="389">
        <v>-52</v>
      </c>
      <c r="G29" s="387">
        <v>181</v>
      </c>
      <c r="H29" s="388">
        <v>194</v>
      </c>
      <c r="I29" s="389">
        <v>-13</v>
      </c>
      <c r="J29" s="387">
        <v>174</v>
      </c>
      <c r="K29" s="388">
        <v>158</v>
      </c>
      <c r="L29" s="389">
        <v>16</v>
      </c>
      <c r="M29" s="387">
        <v>140</v>
      </c>
      <c r="N29" s="388">
        <v>185</v>
      </c>
      <c r="O29" s="389">
        <v>-45</v>
      </c>
      <c r="P29" s="384"/>
      <c r="Q29" s="385" t="s">
        <v>399</v>
      </c>
      <c r="R29" s="386"/>
      <c r="S29" s="387">
        <v>69</v>
      </c>
      <c r="T29" s="388">
        <v>57</v>
      </c>
      <c r="U29" s="389">
        <v>12</v>
      </c>
      <c r="V29" s="387">
        <v>73</v>
      </c>
      <c r="W29" s="388">
        <v>54</v>
      </c>
      <c r="X29" s="389">
        <v>19</v>
      </c>
      <c r="Y29" s="387">
        <v>97</v>
      </c>
      <c r="Z29" s="388">
        <v>67</v>
      </c>
      <c r="AA29" s="389">
        <v>30</v>
      </c>
      <c r="AB29" s="387">
        <v>123</v>
      </c>
      <c r="AC29" s="388">
        <v>67</v>
      </c>
      <c r="AD29" s="389">
        <v>56</v>
      </c>
    </row>
    <row r="30" spans="1:30" ht="17.25" customHeight="1">
      <c r="A30" s="384"/>
      <c r="B30" s="385" t="s">
        <v>400</v>
      </c>
      <c r="C30" s="386"/>
      <c r="D30" s="387">
        <v>28</v>
      </c>
      <c r="E30" s="388">
        <v>35</v>
      </c>
      <c r="F30" s="389">
        <v>-7</v>
      </c>
      <c r="G30" s="387">
        <v>49</v>
      </c>
      <c r="H30" s="388">
        <v>48</v>
      </c>
      <c r="I30" s="389">
        <v>1</v>
      </c>
      <c r="J30" s="387">
        <v>44</v>
      </c>
      <c r="K30" s="388">
        <v>39</v>
      </c>
      <c r="L30" s="389">
        <v>5</v>
      </c>
      <c r="M30" s="387">
        <v>21</v>
      </c>
      <c r="N30" s="388">
        <v>35</v>
      </c>
      <c r="O30" s="389">
        <v>-14</v>
      </c>
      <c r="P30" s="384"/>
      <c r="Q30" s="393" t="s">
        <v>401</v>
      </c>
      <c r="R30" s="386"/>
      <c r="S30" s="387">
        <v>22</v>
      </c>
      <c r="T30" s="391">
        <v>28</v>
      </c>
      <c r="U30" s="389">
        <v>-6</v>
      </c>
      <c r="V30" s="387">
        <v>27</v>
      </c>
      <c r="W30" s="391">
        <v>31</v>
      </c>
      <c r="X30" s="389">
        <v>-4</v>
      </c>
      <c r="Y30" s="387">
        <v>19</v>
      </c>
      <c r="Z30" s="391">
        <v>20</v>
      </c>
      <c r="AA30" s="389">
        <v>-1</v>
      </c>
      <c r="AB30" s="387">
        <v>17</v>
      </c>
      <c r="AC30" s="391">
        <v>33</v>
      </c>
      <c r="AD30" s="389">
        <v>-16</v>
      </c>
    </row>
    <row r="31" spans="1:30" ht="17.25" customHeight="1">
      <c r="A31" s="368"/>
      <c r="B31" s="394" t="s">
        <v>402</v>
      </c>
      <c r="C31" s="395"/>
      <c r="D31" s="396">
        <v>49</v>
      </c>
      <c r="E31" s="397">
        <v>29</v>
      </c>
      <c r="F31" s="398">
        <v>20</v>
      </c>
      <c r="G31" s="396">
        <v>37</v>
      </c>
      <c r="H31" s="397">
        <v>41</v>
      </c>
      <c r="I31" s="398">
        <v>-4</v>
      </c>
      <c r="J31" s="396">
        <v>56</v>
      </c>
      <c r="K31" s="397">
        <v>38</v>
      </c>
      <c r="L31" s="398">
        <v>18</v>
      </c>
      <c r="M31" s="396">
        <v>44</v>
      </c>
      <c r="N31" s="397">
        <v>28</v>
      </c>
      <c r="O31" s="398">
        <v>16</v>
      </c>
      <c r="P31" s="399"/>
      <c r="Q31" s="400" t="s">
        <v>403</v>
      </c>
      <c r="R31" s="401"/>
      <c r="S31" s="402">
        <v>1553</v>
      </c>
      <c r="T31" s="403">
        <v>1440</v>
      </c>
      <c r="U31" s="404">
        <v>113</v>
      </c>
      <c r="V31" s="402">
        <v>1604</v>
      </c>
      <c r="W31" s="403">
        <v>1682</v>
      </c>
      <c r="X31" s="404">
        <v>-78</v>
      </c>
      <c r="Y31" s="402">
        <v>1647</v>
      </c>
      <c r="Z31" s="403">
        <v>1621</v>
      </c>
      <c r="AA31" s="404">
        <v>26</v>
      </c>
      <c r="AB31" s="402">
        <f>SUM(M8:M31,AB7:AB30)</f>
        <v>1669</v>
      </c>
      <c r="AC31" s="403">
        <f>SUM(N8:N31,AC7:AC30)</f>
        <v>1572</v>
      </c>
      <c r="AD31" s="404">
        <f t="shared" ref="AD31" si="0">AB31-AC31</f>
        <v>97</v>
      </c>
    </row>
    <row r="32" spans="1:30" ht="12" customHeight="1">
      <c r="A32" s="511" t="s">
        <v>295</v>
      </c>
      <c r="B32" s="511"/>
      <c r="C32" s="511"/>
      <c r="D32" s="511"/>
      <c r="E32" s="356"/>
      <c r="F32" s="405"/>
      <c r="G32" s="405"/>
      <c r="H32" s="405"/>
      <c r="I32" s="405"/>
      <c r="J32" s="405"/>
      <c r="K32" s="406"/>
      <c r="L32" s="406"/>
      <c r="M32" s="405"/>
      <c r="N32" s="406"/>
      <c r="O32" s="406"/>
      <c r="P32" s="512" t="s">
        <v>404</v>
      </c>
      <c r="Q32" s="512"/>
      <c r="R32" s="512"/>
      <c r="S32" s="512"/>
      <c r="T32" s="512"/>
      <c r="U32" s="512"/>
      <c r="V32" s="512"/>
      <c r="W32" s="512"/>
      <c r="X32" s="512"/>
      <c r="Y32" s="512"/>
      <c r="Z32" s="512"/>
      <c r="AA32" s="512"/>
      <c r="AB32" s="512"/>
      <c r="AC32" s="512"/>
      <c r="AD32" s="512"/>
    </row>
    <row r="33" spans="1:30" ht="9.75" customHeight="1">
      <c r="A33" s="513" t="s">
        <v>405</v>
      </c>
      <c r="B33" s="513"/>
      <c r="C33" s="513"/>
      <c r="D33" s="513"/>
      <c r="E33" s="513"/>
      <c r="F33" s="513"/>
      <c r="G33" s="513"/>
      <c r="H33" s="513"/>
      <c r="I33" s="513"/>
      <c r="J33" s="513"/>
      <c r="K33" s="513"/>
      <c r="L33" s="513"/>
      <c r="M33" s="513"/>
      <c r="N33" s="513"/>
      <c r="O33" s="513"/>
      <c r="P33" s="356"/>
      <c r="Q33" s="356"/>
      <c r="R33" s="356"/>
      <c r="S33" s="356"/>
      <c r="T33" s="356"/>
      <c r="U33" s="356"/>
      <c r="V33" s="356"/>
      <c r="W33" s="356"/>
      <c r="X33" s="356"/>
      <c r="Y33" s="356"/>
      <c r="Z33" s="356"/>
      <c r="AA33" s="356"/>
      <c r="AB33" s="356"/>
      <c r="AC33" s="356"/>
      <c r="AD33" s="356"/>
    </row>
  </sheetData>
  <mergeCells count="14">
    <mergeCell ref="AB5:AD5"/>
    <mergeCell ref="A32:D32"/>
    <mergeCell ref="P32:AD32"/>
    <mergeCell ref="A33:O33"/>
    <mergeCell ref="AC4:AD4"/>
    <mergeCell ref="B5:B6"/>
    <mergeCell ref="D5:F5"/>
    <mergeCell ref="G5:I5"/>
    <mergeCell ref="J5:L5"/>
    <mergeCell ref="M5:O5"/>
    <mergeCell ref="Q5:Q6"/>
    <mergeCell ref="S5:U5"/>
    <mergeCell ref="V5:X5"/>
    <mergeCell ref="Y5:AA5"/>
  </mergeCells>
  <phoneticPr fontId="3"/>
  <printOptions horizontalCentered="1"/>
  <pageMargins left="0.59055118110236227" right="0.59055118110236227" top="0.39370078740157483" bottom="0.59055118110236227" header="0.51181102362204722" footer="0.19685039370078741"/>
  <pageSetup paperSize="11" firstPageNumber="22" orientation="portrait" useFirstPageNumber="1" r:id="rId1"/>
  <headerFooter alignWithMargins="0">
    <oddFooter>&amp;C&amp;"ＭＳ Ｐ明朝,標準"&amp;9-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6-7</vt:lpstr>
      <vt:lpstr>8-9</vt:lpstr>
      <vt:lpstr>10-11</vt:lpstr>
      <vt:lpstr>12-13</vt:lpstr>
      <vt:lpstr>14-15</vt:lpstr>
      <vt:lpstr>16-17</vt:lpstr>
      <vt:lpstr>18-19</vt:lpstr>
      <vt:lpstr>20-21</vt:lpstr>
      <vt:lpstr>22-23</vt:lpstr>
      <vt:lpstr>24</vt:lpstr>
      <vt:lpstr>25</vt:lpstr>
      <vt:lpstr>'10-11'!Print_Area</vt:lpstr>
      <vt:lpstr>'12-13'!Print_Area</vt:lpstr>
      <vt:lpstr>'14-15'!Print_Area</vt:lpstr>
      <vt:lpstr>'16-17'!Print_Area</vt:lpstr>
      <vt:lpstr>'18-19'!Print_Area</vt:lpstr>
      <vt:lpstr>'20-21'!Print_Area</vt:lpstr>
      <vt:lpstr>'24'!Print_Area</vt:lpstr>
      <vt:lpstr>'25'!Print_Area</vt:lpstr>
      <vt:lpstr>'8-9'!Print_Area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2019-05-17T06:51:03Z</dcterms:created>
  <dcterms:modified xsi:type="dcterms:W3CDTF">2019-05-17T06:51:15Z</dcterms:modified>
</cp:coreProperties>
</file>