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26-27" sheetId="1" r:id="rId1"/>
    <sheet name="28-29" sheetId="2" r:id="rId2"/>
    <sheet name="30" sheetId="3" r:id="rId3"/>
    <sheet name="31" sheetId="4" r:id="rId4"/>
    <sheet name="32-33" sheetId="5" r:id="rId5"/>
    <sheet name="34-35" sheetId="6" r:id="rId6"/>
    <sheet name="36" sheetId="7" r:id="rId7"/>
    <sheet name="37" sheetId="8" r:id="rId8"/>
    <sheet name="38" sheetId="9" r:id="rId9"/>
  </sheets>
  <definedNames>
    <definedName name="_xlnm.Print_Area" localSheetId="0">'26-27'!$A$1:$T$39</definedName>
    <definedName name="_xlnm.Print_Area" localSheetId="1">'28-29'!$A$1:$T$39</definedName>
    <definedName name="_xlnm.Print_Area" localSheetId="2">'30'!$A$1:$AH$34</definedName>
    <definedName name="_xlnm.Print_Area" localSheetId="3">'31'!$A$1:$AJ$42</definedName>
    <definedName name="_xlnm.Print_Area" localSheetId="5">'34-35'!$A$1:$T$31</definedName>
    <definedName name="_xlnm.Print_Area" localSheetId="6">'36'!$A$1:$K$35</definedName>
    <definedName name="_xlnm.Print_Area" localSheetId="7">'37'!$A$1:$M$46</definedName>
    <definedName name="_xlnm.Print_Area" localSheetId="8">'38'!$A$1:$K$33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9" l="1"/>
  <c r="B32" i="9"/>
  <c r="G31" i="9"/>
  <c r="B31" i="9"/>
  <c r="J30" i="9"/>
  <c r="I30" i="9"/>
  <c r="H30" i="9"/>
  <c r="G30" i="9"/>
  <c r="E30" i="9"/>
  <c r="D30" i="9"/>
  <c r="C30" i="9"/>
  <c r="B30" i="9"/>
  <c r="G29" i="9"/>
  <c r="B29" i="9"/>
  <c r="J28" i="9"/>
  <c r="I28" i="9"/>
  <c r="G28" i="9" s="1"/>
  <c r="H28" i="9"/>
  <c r="E28" i="9"/>
  <c r="D28" i="9"/>
  <c r="B28" i="9" s="1"/>
  <c r="C28" i="9"/>
  <c r="G27" i="9"/>
  <c r="B27" i="9"/>
  <c r="G26" i="9"/>
  <c r="B26" i="9"/>
  <c r="J25" i="9"/>
  <c r="I25" i="9"/>
  <c r="G25" i="9" s="1"/>
  <c r="H25" i="9"/>
  <c r="E25" i="9"/>
  <c r="D25" i="9"/>
  <c r="B25" i="9" s="1"/>
  <c r="C25" i="9"/>
  <c r="G24" i="9"/>
  <c r="B24" i="9"/>
  <c r="G23" i="9"/>
  <c r="B23" i="9"/>
  <c r="J22" i="9"/>
  <c r="I22" i="9"/>
  <c r="G22" i="9" s="1"/>
  <c r="H22" i="9"/>
  <c r="E22" i="9"/>
  <c r="D22" i="9"/>
  <c r="B22" i="9" s="1"/>
  <c r="C22" i="9"/>
  <c r="G21" i="9"/>
  <c r="B21" i="9"/>
  <c r="J20" i="9"/>
  <c r="I20" i="9"/>
  <c r="H20" i="9"/>
  <c r="H8" i="9" s="1"/>
  <c r="G20" i="9"/>
  <c r="G8" i="9" s="1"/>
  <c r="E20" i="9"/>
  <c r="D20" i="9"/>
  <c r="C20" i="9"/>
  <c r="C8" i="9" s="1"/>
  <c r="B20" i="9"/>
  <c r="B8" i="9" s="1"/>
  <c r="G19" i="9"/>
  <c r="B19" i="9"/>
  <c r="G18" i="9"/>
  <c r="B18" i="9"/>
  <c r="G17" i="9"/>
  <c r="B17" i="9"/>
  <c r="G16" i="9"/>
  <c r="B16" i="9"/>
  <c r="G15" i="9"/>
  <c r="B15" i="9"/>
  <c r="G14" i="9"/>
  <c r="B14" i="9"/>
  <c r="G13" i="9"/>
  <c r="B13" i="9"/>
  <c r="G12" i="9"/>
  <c r="B12" i="9"/>
  <c r="G11" i="9"/>
  <c r="B11" i="9"/>
  <c r="G10" i="9"/>
  <c r="B10" i="9"/>
  <c r="G9" i="9"/>
  <c r="B9" i="9"/>
  <c r="J8" i="9"/>
  <c r="I8" i="9"/>
  <c r="E8" i="9"/>
  <c r="D8" i="9"/>
  <c r="F45" i="8"/>
  <c r="F44" i="8"/>
  <c r="F43" i="8" s="1"/>
  <c r="L43" i="8"/>
  <c r="K43" i="8"/>
  <c r="J43" i="8"/>
  <c r="I43" i="8"/>
  <c r="H43" i="8"/>
  <c r="D43" i="8"/>
  <c r="B43" i="8"/>
  <c r="F42" i="8"/>
  <c r="F41" i="8"/>
  <c r="L40" i="8"/>
  <c r="K40" i="8"/>
  <c r="J40" i="8"/>
  <c r="I40" i="8"/>
  <c r="H40" i="8"/>
  <c r="F40" i="8"/>
  <c r="D40" i="8"/>
  <c r="B40" i="8"/>
  <c r="L37" i="8"/>
  <c r="K37" i="8"/>
  <c r="J37" i="8"/>
  <c r="I37" i="8"/>
  <c r="H37" i="8"/>
  <c r="F37" i="8"/>
  <c r="D37" i="8"/>
  <c r="B37" i="8"/>
  <c r="L11" i="8"/>
  <c r="H11" i="8"/>
  <c r="L10" i="8"/>
  <c r="H10" i="8"/>
  <c r="H9" i="8" s="1"/>
  <c r="J9" i="8"/>
  <c r="L9" i="8" s="1"/>
  <c r="F9" i="8"/>
  <c r="D9" i="8"/>
  <c r="B9" i="8"/>
  <c r="L8" i="8"/>
  <c r="H8" i="8"/>
  <c r="L7" i="8"/>
  <c r="H7" i="8"/>
  <c r="H6" i="8" s="1"/>
  <c r="J6" i="8"/>
  <c r="L6" i="8" s="1"/>
  <c r="F6" i="8"/>
  <c r="D6" i="8"/>
  <c r="B6" i="8"/>
  <c r="F10" i="7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E14" i="6" s="1"/>
  <c r="F14" i="6"/>
  <c r="E13" i="6"/>
  <c r="E12" i="6"/>
  <c r="E11" i="6"/>
  <c r="T10" i="6"/>
  <c r="S10" i="6"/>
  <c r="S6" i="6" s="1"/>
  <c r="R10" i="6"/>
  <c r="R6" i="6" s="1"/>
  <c r="Q10" i="6"/>
  <c r="P10" i="6"/>
  <c r="O10" i="6"/>
  <c r="O6" i="6" s="1"/>
  <c r="N10" i="6"/>
  <c r="N6" i="6" s="1"/>
  <c r="M10" i="6"/>
  <c r="L10" i="6"/>
  <c r="K10" i="6"/>
  <c r="K6" i="6" s="1"/>
  <c r="J10" i="6"/>
  <c r="J6" i="6" s="1"/>
  <c r="I10" i="6"/>
  <c r="H10" i="6"/>
  <c r="G10" i="6"/>
  <c r="G6" i="6" s="1"/>
  <c r="F10" i="6"/>
  <c r="E10" i="6" s="1"/>
  <c r="E9" i="6"/>
  <c r="E8" i="6"/>
  <c r="T7" i="6"/>
  <c r="S7" i="6"/>
  <c r="R7" i="6"/>
  <c r="Q7" i="6"/>
  <c r="P7" i="6"/>
  <c r="O7" i="6"/>
  <c r="N7" i="6"/>
  <c r="M7" i="6"/>
  <c r="L7" i="6"/>
  <c r="K7" i="6"/>
  <c r="J7" i="6"/>
  <c r="I7" i="6"/>
  <c r="H7" i="6"/>
  <c r="E7" i="6" s="1"/>
  <c r="G7" i="6"/>
  <c r="F7" i="6"/>
  <c r="T6" i="6"/>
  <c r="Q6" i="6"/>
  <c r="P6" i="6"/>
  <c r="M6" i="6"/>
  <c r="L6" i="6"/>
  <c r="I6" i="6"/>
  <c r="H6" i="6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W15" i="5"/>
  <c r="V15" i="5"/>
  <c r="U15" i="5"/>
  <c r="T15" i="5"/>
  <c r="S15" i="5"/>
  <c r="R15" i="5"/>
  <c r="Q15" i="5"/>
  <c r="J15" i="5"/>
  <c r="I15" i="5"/>
  <c r="H15" i="5"/>
  <c r="G15" i="5"/>
  <c r="E15" i="5" s="1"/>
  <c r="F15" i="5"/>
  <c r="H14" i="5"/>
  <c r="E14" i="5"/>
  <c r="H13" i="5"/>
  <c r="E13" i="5"/>
  <c r="H12" i="5"/>
  <c r="E12" i="5"/>
  <c r="W11" i="5"/>
  <c r="V11" i="5"/>
  <c r="V7" i="5" s="1"/>
  <c r="U11" i="5"/>
  <c r="T11" i="5"/>
  <c r="S11" i="5"/>
  <c r="R11" i="5"/>
  <c r="R7" i="5" s="1"/>
  <c r="Q11" i="5"/>
  <c r="J11" i="5"/>
  <c r="J7" i="5" s="1"/>
  <c r="I11" i="5"/>
  <c r="G11" i="5"/>
  <c r="F11" i="5"/>
  <c r="E11" i="5" s="1"/>
  <c r="H10" i="5"/>
  <c r="E10" i="5"/>
  <c r="H9" i="5"/>
  <c r="E9" i="5"/>
  <c r="V8" i="5"/>
  <c r="U8" i="5"/>
  <c r="U7" i="5" s="1"/>
  <c r="T8" i="5"/>
  <c r="T7" i="5" s="1"/>
  <c r="S8" i="5"/>
  <c r="R8" i="5"/>
  <c r="Q8" i="5"/>
  <c r="Q7" i="5" s="1"/>
  <c r="J8" i="5"/>
  <c r="I8" i="5"/>
  <c r="I7" i="5" s="1"/>
  <c r="H8" i="5"/>
  <c r="G8" i="5"/>
  <c r="F8" i="5"/>
  <c r="E8" i="5"/>
  <c r="W7" i="5"/>
  <c r="S7" i="5"/>
  <c r="G7" i="5"/>
  <c r="Q41" i="4"/>
  <c r="Q40" i="4"/>
  <c r="Q39" i="4"/>
  <c r="Q38" i="4"/>
  <c r="Q37" i="4"/>
  <c r="Q36" i="4"/>
  <c r="Q35" i="4"/>
  <c r="H7" i="5" l="1"/>
  <c r="L8" i="5"/>
  <c r="L15" i="5"/>
  <c r="L9" i="5"/>
  <c r="H11" i="5"/>
  <c r="L11" i="5" s="1"/>
  <c r="F6" i="6"/>
  <c r="E6" i="6" s="1"/>
  <c r="F7" i="5"/>
  <c r="E7" i="5" s="1"/>
  <c r="K27" i="5" s="1"/>
  <c r="K26" i="5" l="1"/>
  <c r="K29" i="5"/>
  <c r="K23" i="5"/>
  <c r="K30" i="5"/>
  <c r="K22" i="5"/>
  <c r="K25" i="5"/>
  <c r="K8" i="5"/>
  <c r="K15" i="5"/>
  <c r="K17" i="5"/>
  <c r="K28" i="5"/>
  <c r="K20" i="5"/>
  <c r="K21" i="5"/>
  <c r="K9" i="5"/>
  <c r="K14" i="5"/>
  <c r="K12" i="5"/>
  <c r="K10" i="5"/>
  <c r="K13" i="5"/>
  <c r="K7" i="5"/>
  <c r="K18" i="5"/>
  <c r="K11" i="5"/>
  <c r="K19" i="5"/>
  <c r="K24" i="5"/>
  <c r="K16" i="5"/>
  <c r="L12" i="5"/>
  <c r="L7" i="5"/>
  <c r="L29" i="5"/>
  <c r="L27" i="5"/>
  <c r="L25" i="5"/>
  <c r="L23" i="5"/>
  <c r="L21" i="5"/>
  <c r="L19" i="5"/>
  <c r="L17" i="5"/>
  <c r="L14" i="5"/>
  <c r="L13" i="5"/>
  <c r="L30" i="5"/>
  <c r="L28" i="5"/>
  <c r="L26" i="5"/>
  <c r="L24" i="5"/>
  <c r="L22" i="5"/>
  <c r="L20" i="5"/>
  <c r="L18" i="5"/>
  <c r="L16" i="5"/>
  <c r="L10" i="5"/>
</calcChain>
</file>

<file path=xl/sharedStrings.xml><?xml version="1.0" encoding="utf-8"?>
<sst xmlns="http://schemas.openxmlformats.org/spreadsheetml/2006/main" count="592" uniqueCount="273">
  <si>
    <t>国勢調査</t>
    <rPh sb="0" eb="2">
      <t>コクセイ</t>
    </rPh>
    <rPh sb="2" eb="4">
      <t>チョウサ</t>
    </rPh>
    <phoneticPr fontId="4"/>
  </si>
  <si>
    <t>人　口</t>
    <rPh sb="0" eb="1">
      <t>ヒト</t>
    </rPh>
    <rPh sb="2" eb="3">
      <t>クチ</t>
    </rPh>
    <phoneticPr fontId="4"/>
  </si>
  <si>
    <t>３　　国　勢　調　査　</t>
    <rPh sb="3" eb="4">
      <t>クニ</t>
    </rPh>
    <rPh sb="5" eb="6">
      <t>セイ</t>
    </rPh>
    <rPh sb="7" eb="8">
      <t>チョウ</t>
    </rPh>
    <rPh sb="9" eb="10">
      <t>サ</t>
    </rPh>
    <phoneticPr fontId="4"/>
  </si>
  <si>
    <t>（１）年齢（各歳）、</t>
    <phoneticPr fontId="4"/>
  </si>
  <si>
    <t>男女別人口</t>
    <phoneticPr fontId="4"/>
  </si>
  <si>
    <t>各年10月1日現在　単位：人</t>
    <rPh sb="10" eb="12">
      <t>タンイ</t>
    </rPh>
    <rPh sb="13" eb="14">
      <t>ニン</t>
    </rPh>
    <phoneticPr fontId="4"/>
  </si>
  <si>
    <t>年齢区分</t>
    <rPh sb="0" eb="2">
      <t>ネンレイ</t>
    </rPh>
    <rPh sb="2" eb="4">
      <t>クブン</t>
    </rPh>
    <phoneticPr fontId="4"/>
  </si>
  <si>
    <t>平成17年</t>
    <rPh sb="0" eb="2">
      <t>ヘイセイ</t>
    </rPh>
    <rPh sb="4" eb="5">
      <t>ネン</t>
    </rPh>
    <phoneticPr fontId="4"/>
  </si>
  <si>
    <t>総　計</t>
    <rPh sb="0" eb="1">
      <t>フサ</t>
    </rPh>
    <rPh sb="2" eb="3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</si>
  <si>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</si>
  <si>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</si>
  <si>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</si>
  <si>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</si>
  <si>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25～29歳</t>
    <rPh sb="5" eb="6">
      <t>サイ</t>
    </rPh>
    <phoneticPr fontId="4"/>
  </si>
  <si>
    <t>０</t>
    <phoneticPr fontId="4"/>
  </si>
  <si>
    <t>１</t>
    <phoneticPr fontId="4"/>
  </si>
  <si>
    <t>２</t>
  </si>
  <si>
    <t>３</t>
  </si>
  <si>
    <t>４</t>
  </si>
  <si>
    <t>５～９歳</t>
    <rPh sb="3" eb="4">
      <t>サイ</t>
    </rPh>
    <phoneticPr fontId="4"/>
  </si>
  <si>
    <t>30～34歳</t>
    <rPh sb="5" eb="6">
      <t>サイ</t>
    </rPh>
    <phoneticPr fontId="4"/>
  </si>
  <si>
    <t>５</t>
    <phoneticPr fontId="4"/>
  </si>
  <si>
    <t>６</t>
  </si>
  <si>
    <t>７</t>
  </si>
  <si>
    <t>８</t>
  </si>
  <si>
    <t>９</t>
  </si>
  <si>
    <t>10～14歳</t>
    <rPh sb="5" eb="6">
      <t>サイ</t>
    </rPh>
    <phoneticPr fontId="4"/>
  </si>
  <si>
    <t>35～39歳</t>
    <rPh sb="5" eb="6">
      <t>サイ</t>
    </rPh>
    <phoneticPr fontId="4"/>
  </si>
  <si>
    <t>15～19歳</t>
    <rPh sb="5" eb="6">
      <t>サイ</t>
    </rPh>
    <phoneticPr fontId="4"/>
  </si>
  <si>
    <t>40～44歳</t>
    <rPh sb="5" eb="6">
      <t>サイ</t>
    </rPh>
    <phoneticPr fontId="4"/>
  </si>
  <si>
    <t>20～24歳</t>
    <rPh sb="5" eb="6">
      <t>サイ</t>
    </rPh>
    <phoneticPr fontId="4"/>
  </si>
  <si>
    <t>45～49歳</t>
    <rPh sb="5" eb="6">
      <t>サイ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</si>
  <si>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</si>
  <si>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男女別人口（つづき）</t>
    <phoneticPr fontId="4"/>
  </si>
  <si>
    <t>50～54歳</t>
    <rPh sb="5" eb="6">
      <t>サイ</t>
    </rPh>
    <phoneticPr fontId="4"/>
  </si>
  <si>
    <t>75～79歳</t>
    <rPh sb="5" eb="6">
      <t>サイ</t>
    </rPh>
    <phoneticPr fontId="4"/>
  </si>
  <si>
    <t>55～59歳</t>
    <rPh sb="5" eb="6">
      <t>サイ</t>
    </rPh>
    <phoneticPr fontId="4"/>
  </si>
  <si>
    <t>80～84歳</t>
    <rPh sb="5" eb="6">
      <t>サイ</t>
    </rPh>
    <phoneticPr fontId="4"/>
  </si>
  <si>
    <t>60～64歳</t>
    <rPh sb="5" eb="6">
      <t>サイ</t>
    </rPh>
    <phoneticPr fontId="4"/>
  </si>
  <si>
    <t>85～89歳</t>
    <rPh sb="5" eb="6">
      <t>サイ</t>
    </rPh>
    <phoneticPr fontId="4"/>
  </si>
  <si>
    <t>65～69歳</t>
    <rPh sb="5" eb="6">
      <t>サイ</t>
    </rPh>
    <phoneticPr fontId="4"/>
  </si>
  <si>
    <t>90～94歳</t>
    <rPh sb="5" eb="6">
      <t>サイ</t>
    </rPh>
    <phoneticPr fontId="4"/>
  </si>
  <si>
    <t>70～74歳</t>
    <rPh sb="5" eb="6">
      <t>サイ</t>
    </rPh>
    <phoneticPr fontId="4"/>
  </si>
  <si>
    <t>95～99歳</t>
    <rPh sb="5" eb="6">
      <t>サイ</t>
    </rPh>
    <phoneticPr fontId="4"/>
  </si>
  <si>
    <t>－</t>
  </si>
  <si>
    <t>100歳以上</t>
    <rPh sb="3" eb="4">
      <t>サイ</t>
    </rPh>
    <rPh sb="4" eb="6">
      <t>イジョウ</t>
    </rPh>
    <phoneticPr fontId="4"/>
  </si>
  <si>
    <t>不詳</t>
    <rPh sb="0" eb="1">
      <t>フ</t>
    </rPh>
    <rPh sb="1" eb="2">
      <t>ショウ</t>
    </rPh>
    <phoneticPr fontId="4"/>
  </si>
  <si>
    <t>（２）年齢３区分別人口</t>
    <rPh sb="3" eb="4">
      <t>トシ</t>
    </rPh>
    <rPh sb="4" eb="5">
      <t>ヨワイ</t>
    </rPh>
    <rPh sb="6" eb="8">
      <t>クブン</t>
    </rPh>
    <rPh sb="8" eb="9">
      <t>ベツ</t>
    </rPh>
    <rPh sb="9" eb="10">
      <t>ヒト</t>
    </rPh>
    <rPh sb="10" eb="11">
      <t>クチ</t>
    </rPh>
    <phoneticPr fontId="4"/>
  </si>
  <si>
    <t>各年10月１日現在　単位：人、％、歳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rPh sb="17" eb="18">
      <t>サイ</t>
    </rPh>
    <phoneticPr fontId="17"/>
  </si>
  <si>
    <t>年</t>
    <rPh sb="0" eb="1">
      <t>ネン</t>
    </rPh>
    <phoneticPr fontId="4"/>
  </si>
  <si>
    <r>
      <rPr>
        <b/>
        <sz val="8"/>
        <color rgb="FF000000"/>
        <rFont val="ＭＳ Ｐゴシック"/>
        <family val="3"/>
        <charset val="128"/>
      </rPr>
      <t>総数</t>
    </r>
    <r>
      <rPr>
        <b/>
        <sz val="6"/>
        <color rgb="FF000000"/>
        <rFont val="ＭＳ Ｐゴシック"/>
        <family val="3"/>
        <charset val="128"/>
      </rPr>
      <t xml:space="preserve">
</t>
    </r>
    <r>
      <rPr>
        <b/>
        <sz val="4"/>
        <color rgb="FF000000"/>
        <rFont val="ＭＳ Ｐゴシック"/>
        <family val="3"/>
        <charset val="128"/>
      </rPr>
      <t>（年齢不詳を除く）</t>
    </r>
    <rPh sb="0" eb="2">
      <t>ソウスウ</t>
    </rPh>
    <rPh sb="4" eb="6">
      <t>ネンレイ</t>
    </rPh>
    <rPh sb="6" eb="8">
      <t>フショウ</t>
    </rPh>
    <rPh sb="9" eb="10">
      <t>ノゾ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</si>
  <si>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</si>
  <si>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4">
      <t>セイサンネンレイ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</si>
  <si>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</si>
  <si>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平均年齢</t>
    <rPh sb="0" eb="2">
      <t>ヘイキン</t>
    </rPh>
    <rPh sb="2" eb="4">
      <t>ネンレイ</t>
    </rPh>
    <phoneticPr fontId="4"/>
  </si>
  <si>
    <t>(15歳未満)</t>
    <rPh sb="3" eb="4">
      <t>サイ</t>
    </rPh>
    <rPh sb="4" eb="6">
      <t>ミマン</t>
    </rPh>
    <phoneticPr fontId="4"/>
  </si>
  <si>
    <t>構成比</t>
    <rPh sb="0" eb="3">
      <t>コウセイヒ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</si>
  <si>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</si>
  <si>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</si>
  <si>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　（注）構成比は、各年齢区分を総数（年齢不詳を除く）で除したもの。</t>
    <rPh sb="2" eb="3">
      <t>チュウ</t>
    </rPh>
    <rPh sb="4" eb="7">
      <t>コウセイヒ</t>
    </rPh>
    <rPh sb="9" eb="12">
      <t>カクネンレイ</t>
    </rPh>
    <rPh sb="12" eb="14">
      <t>クブン</t>
    </rPh>
    <rPh sb="15" eb="17">
      <t>ソウスウ</t>
    </rPh>
    <rPh sb="18" eb="20">
      <t>ネンレイ</t>
    </rPh>
    <rPh sb="20" eb="22">
      <t>フショウ</t>
    </rPh>
    <rPh sb="23" eb="24">
      <t>ノゾ</t>
    </rPh>
    <rPh sb="27" eb="28">
      <t>ジョ</t>
    </rPh>
    <phoneticPr fontId="4"/>
  </si>
  <si>
    <t>（３）年齢（５歳階級）、配偶関係（４区分）、男女別15歳以上人口</t>
    <rPh sb="3" eb="5">
      <t>ネンレイ</t>
    </rPh>
    <rPh sb="7" eb="8">
      <t>サイ</t>
    </rPh>
    <rPh sb="8" eb="10">
      <t>カイキュウ</t>
    </rPh>
    <rPh sb="12" eb="14">
      <t>ハイグウ</t>
    </rPh>
    <rPh sb="14" eb="16">
      <t>カンケイ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ジンコウ</t>
    </rPh>
    <phoneticPr fontId="4"/>
  </si>
  <si>
    <t>平成27年10月１日現在　単位：人</t>
    <rPh sb="13" eb="15">
      <t>タンイ</t>
    </rPh>
    <rPh sb="16" eb="17">
      <t>ニン</t>
    </rPh>
    <phoneticPr fontId="4"/>
  </si>
  <si>
    <t>総数</t>
    <rPh sb="0" eb="2">
      <t>ソウスウ</t>
    </rPh>
    <phoneticPr fontId="4"/>
  </si>
  <si>
    <t>未婚</t>
    <rPh sb="0" eb="2">
      <t>ミコン</t>
    </rPh>
    <phoneticPr fontId="4"/>
  </si>
  <si>
    <t>有配偶</t>
    <rPh sb="0" eb="1">
      <t>ユウ</t>
    </rPh>
    <rPh sb="1" eb="3">
      <t>ハイグウ</t>
    </rPh>
    <phoneticPr fontId="4"/>
  </si>
  <si>
    <t>死別</t>
    <rPh sb="0" eb="2">
      <t>シベツ</t>
    </rPh>
    <phoneticPr fontId="4"/>
  </si>
  <si>
    <t>離別</t>
    <rPh sb="0" eb="2">
      <t>リベツ</t>
    </rPh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</si>
  <si>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</si>
  <si>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</si>
  <si>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</si>
  <si>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</si>
  <si>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85歳以上</t>
    <rPh sb="2" eb="5">
      <t>サイイジョウ</t>
    </rPh>
    <phoneticPr fontId="4"/>
  </si>
  <si>
    <t>　（注）総数は、配偶関係「不詳」を含んでおり、内訳の合計と一致しない。</t>
    <rPh sb="2" eb="3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rPh sb="23" eb="25">
      <t>ウチワケ</t>
    </rPh>
    <rPh sb="26" eb="28">
      <t>ゴウケイ</t>
    </rPh>
    <rPh sb="29" eb="31">
      <t>イッチ</t>
    </rPh>
    <phoneticPr fontId="4"/>
  </si>
  <si>
    <t>（４）世帯人員別一般世帯数</t>
    <rPh sb="3" eb="5">
      <t>セタイ</t>
    </rPh>
    <rPh sb="5" eb="7">
      <t>ジンイン</t>
    </rPh>
    <rPh sb="7" eb="8">
      <t>ベツ</t>
    </rPh>
    <rPh sb="8" eb="10">
      <t>イッパン</t>
    </rPh>
    <rPh sb="10" eb="12">
      <t>セタイ</t>
    </rPh>
    <rPh sb="12" eb="13">
      <t>スウ</t>
    </rPh>
    <phoneticPr fontId="4"/>
  </si>
  <si>
    <t>各年10月1日現在　単位：世帯、人</t>
    <rPh sb="10" eb="12">
      <t>タンイ</t>
    </rPh>
    <rPh sb="13" eb="15">
      <t>セタイ</t>
    </rPh>
    <rPh sb="16" eb="17">
      <t>ヒト</t>
    </rPh>
    <phoneticPr fontId="4"/>
  </si>
  <si>
    <t>一般世帯
総数</t>
    <rPh sb="0" eb="2">
      <t>イッパン</t>
    </rPh>
    <rPh sb="2" eb="4">
      <t>セタイ</t>
    </rPh>
    <rPh sb="5" eb="7">
      <t>ソウスウ</t>
    </rPh>
    <phoneticPr fontId="4"/>
  </si>
  <si>
    <t>一般世帯
人員総数</t>
    <rPh sb="0" eb="2">
      <t>イッパン</t>
    </rPh>
    <rPh sb="2" eb="4">
      <t>セタイ</t>
    </rPh>
    <rPh sb="5" eb="7">
      <t>ジンイン</t>
    </rPh>
    <rPh sb="7" eb="9">
      <t>ソウスウ</t>
    </rPh>
    <phoneticPr fontId="4"/>
  </si>
  <si>
    <t>世帯人員
が1人　　</t>
    <rPh sb="0" eb="2">
      <t>セタイ</t>
    </rPh>
    <rPh sb="2" eb="4">
      <t>ジンイン</t>
    </rPh>
    <rPh sb="7" eb="8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</si>
  <si>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</si>
  <si>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</si>
  <si>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</si>
  <si>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</t>
    <rPh sb="1" eb="2">
      <t>ニン</t>
    </rPh>
    <phoneticPr fontId="4"/>
  </si>
  <si>
    <t>6人以上</t>
    <rPh sb="1" eb="2">
      <t>ニン</t>
    </rPh>
    <rPh sb="2" eb="4">
      <t>イジョウ</t>
    </rPh>
    <phoneticPr fontId="4"/>
  </si>
  <si>
    <t>1世帯あたり人員</t>
    <rPh sb="1" eb="3">
      <t>セタイ</t>
    </rPh>
    <rPh sb="6" eb="8">
      <t>ジンイン</t>
    </rPh>
    <phoneticPr fontId="4"/>
  </si>
  <si>
    <t>資料:国勢調査</t>
    <rPh sb="0" eb="2">
      <t>シリョウ</t>
    </rPh>
    <rPh sb="3" eb="5">
      <t>コクセイ</t>
    </rPh>
    <rPh sb="5" eb="7">
      <t>チョウサ</t>
    </rPh>
    <phoneticPr fontId="4"/>
  </si>
  <si>
    <t>　（注）一世帯あたり人員とは、一般世帯人員総数を一般世帯数で除した数</t>
    <rPh sb="2" eb="3">
      <t>チュウ</t>
    </rPh>
    <rPh sb="4" eb="7">
      <t>イチセタイ</t>
    </rPh>
    <rPh sb="10" eb="12">
      <t>ジンイン</t>
    </rPh>
    <rPh sb="15" eb="17">
      <t>イッパン</t>
    </rPh>
    <rPh sb="17" eb="19">
      <t>セタイ</t>
    </rPh>
    <rPh sb="19" eb="21">
      <t>ジンイン</t>
    </rPh>
    <rPh sb="21" eb="23">
      <t>ソウスウ</t>
    </rPh>
    <rPh sb="24" eb="26">
      <t>イッパン</t>
    </rPh>
    <rPh sb="26" eb="29">
      <t>セタイスウ</t>
    </rPh>
    <rPh sb="30" eb="31">
      <t>ジョ</t>
    </rPh>
    <rPh sb="33" eb="34">
      <t>スウ</t>
    </rPh>
    <phoneticPr fontId="4"/>
  </si>
  <si>
    <t>（５）家族類型別一般世帯数及び65歳以上親族のいる一般世帯数</t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3" eb="14">
      <t>オヨ</t>
    </rPh>
    <rPh sb="17" eb="20">
      <t>サイイジョウ</t>
    </rPh>
    <rPh sb="20" eb="22">
      <t>シンゾク</t>
    </rPh>
    <rPh sb="25" eb="27">
      <t>イッパン</t>
    </rPh>
    <rPh sb="27" eb="29">
      <t>セタイ</t>
    </rPh>
    <rPh sb="29" eb="30">
      <t>スウ</t>
    </rPh>
    <phoneticPr fontId="4"/>
  </si>
  <si>
    <t>各年10月1日現在　単位：世帯、％</t>
    <rPh sb="10" eb="12">
      <t>タンイ</t>
    </rPh>
    <rPh sb="13" eb="15">
      <t>セタイ</t>
    </rPh>
    <phoneticPr fontId="4"/>
  </si>
  <si>
    <t>家族類型</t>
    <rPh sb="0" eb="2">
      <t>カゾク</t>
    </rPh>
    <rPh sb="2" eb="4">
      <t>ルイケイ</t>
    </rPh>
    <phoneticPr fontId="4"/>
  </si>
  <si>
    <t>世帯数</t>
    <rPh sb="0" eb="3">
      <t>セタイスウ</t>
    </rPh>
    <phoneticPr fontId="4"/>
  </si>
  <si>
    <t>一般世帯総数</t>
    <rPh sb="0" eb="2">
      <t>イッパン</t>
    </rPh>
    <rPh sb="2" eb="4">
      <t>セタイ</t>
    </rPh>
    <rPh sb="4" eb="6">
      <t>ソウスウ</t>
    </rPh>
    <phoneticPr fontId="2"/>
  </si>
  <si>
    <t>親族世帯</t>
    <rPh sb="0" eb="2">
      <t>シンゾク</t>
    </rPh>
    <rPh sb="2" eb="4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</si>
  <si>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</si>
  <si>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その他の親族世帯</t>
    <phoneticPr fontId="2"/>
  </si>
  <si>
    <t>非親族世帯</t>
    <phoneticPr fontId="2"/>
  </si>
  <si>
    <t>単独世帯</t>
    <phoneticPr fontId="2"/>
  </si>
  <si>
    <t>（再掲）</t>
    <rPh sb="1" eb="3">
      <t>サイケイ</t>
    </rPh>
    <phoneticPr fontId="2"/>
  </si>
  <si>
    <t>65歳以上親族のいる世帯</t>
    <rPh sb="2" eb="5">
      <t>サイイジョウ</t>
    </rPh>
    <rPh sb="5" eb="7">
      <t>シンゾク</t>
    </rPh>
    <rPh sb="10" eb="12">
      <t>セタイ</t>
    </rPh>
    <phoneticPr fontId="2"/>
  </si>
  <si>
    <t>うち高齢単身世帯</t>
    <rPh sb="2" eb="4">
      <t>コウレイ</t>
    </rPh>
    <rPh sb="4" eb="6">
      <t>タンシン</t>
    </rPh>
    <rPh sb="6" eb="8">
      <t>セタイ</t>
    </rPh>
    <phoneticPr fontId="2"/>
  </si>
  <si>
    <t>うち高齢夫婦世帯</t>
    <rPh sb="2" eb="4">
      <t>コウレイ</t>
    </rPh>
    <rPh sb="4" eb="6">
      <t>フウフ</t>
    </rPh>
    <rPh sb="6" eb="8">
      <t>セタイ</t>
    </rPh>
    <phoneticPr fontId="2"/>
  </si>
  <si>
    <t>　（注）・高齢単身世帯とは、65歳以上の者一人のみの一般世帯（他の世帯員がいないもの）</t>
    <rPh sb="2" eb="3">
      <t>チュウ</t>
    </rPh>
    <phoneticPr fontId="4"/>
  </si>
  <si>
    <t>　　　　・高齢夫婦世帯とは、夫65歳以上、妻60歳以上の夫婦１組の一般世帯（他の世帯員がいないもの）</t>
    <rPh sb="5" eb="11">
      <t>コウレイフウフセタイ</t>
    </rPh>
    <rPh sb="14" eb="15">
      <t>オット</t>
    </rPh>
    <rPh sb="17" eb="20">
      <t>サイイジョウ</t>
    </rPh>
    <rPh sb="21" eb="22">
      <t>ツマ</t>
    </rPh>
    <rPh sb="24" eb="27">
      <t>サイイジョウ</t>
    </rPh>
    <rPh sb="28" eb="30">
      <t>フウフ</t>
    </rPh>
    <rPh sb="31" eb="32">
      <t>クミ</t>
    </rPh>
    <rPh sb="33" eb="35">
      <t>イッパン</t>
    </rPh>
    <rPh sb="35" eb="37">
      <t>セタイ</t>
    </rPh>
    <rPh sb="38" eb="39">
      <t>タ</t>
    </rPh>
    <rPh sb="40" eb="43">
      <t>セタイイン</t>
    </rPh>
    <phoneticPr fontId="4"/>
  </si>
  <si>
    <t>　　　　・平成22年、平成27年における総数は世帯の家族類型不詳を含んでおり、内訳の合計と一致しない。</t>
    <rPh sb="5" eb="7">
      <t>ヘイセイ</t>
    </rPh>
    <rPh sb="9" eb="10">
      <t>ネン</t>
    </rPh>
    <rPh sb="11" eb="13">
      <t>ヘイセイ</t>
    </rPh>
    <rPh sb="15" eb="16">
      <t>ネン</t>
    </rPh>
    <rPh sb="20" eb="22">
      <t>ソウスウ</t>
    </rPh>
    <rPh sb="23" eb="25">
      <t>セタイ</t>
    </rPh>
    <rPh sb="26" eb="28">
      <t>カゾク</t>
    </rPh>
    <rPh sb="28" eb="30">
      <t>ルイケイ</t>
    </rPh>
    <rPh sb="30" eb="32">
      <t>フショウ</t>
    </rPh>
    <rPh sb="33" eb="34">
      <t>フク</t>
    </rPh>
    <rPh sb="39" eb="41">
      <t>ウチワケ</t>
    </rPh>
    <rPh sb="42" eb="44">
      <t>ゴウケイ</t>
    </rPh>
    <rPh sb="45" eb="47">
      <t>イッチ</t>
    </rPh>
    <phoneticPr fontId="4"/>
  </si>
  <si>
    <t>（６）住宅の建て方、住宅の所有の関係別住宅に住む一般世帯数</t>
    <rPh sb="3" eb="5">
      <t>ジュウタク</t>
    </rPh>
    <rPh sb="6" eb="7">
      <t>タ</t>
    </rPh>
    <rPh sb="8" eb="9">
      <t>カタ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1">
      <t>ジュウタク</t>
    </rPh>
    <rPh sb="22" eb="23">
      <t>ス</t>
    </rPh>
    <rPh sb="24" eb="26">
      <t>イッパン</t>
    </rPh>
    <rPh sb="26" eb="29">
      <t>セタイスウ</t>
    </rPh>
    <phoneticPr fontId="4"/>
  </si>
  <si>
    <t>平成27年10月1日現在　単位：世帯、％</t>
    <rPh sb="0" eb="2">
      <t>ヘイセイ</t>
    </rPh>
    <rPh sb="13" eb="15">
      <t>タンイ</t>
    </rPh>
    <rPh sb="16" eb="18">
      <t>セタイ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</si>
  <si>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</si>
  <si>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住宅の建て方</t>
    <rPh sb="0" eb="2">
      <t>ジュウタク</t>
    </rPh>
    <rPh sb="3" eb="4">
      <t>タ</t>
    </rPh>
    <rPh sb="5" eb="6">
      <t>カタ</t>
    </rPh>
    <phoneticPr fontId="4"/>
  </si>
  <si>
    <t>一戸建</t>
    <rPh sb="0" eb="2">
      <t>イッコ</t>
    </rPh>
    <rPh sb="2" eb="3">
      <t>ダ</t>
    </rPh>
    <phoneticPr fontId="4"/>
  </si>
  <si>
    <t>長屋建</t>
    <rPh sb="0" eb="2">
      <t>ナガヤ</t>
    </rPh>
    <rPh sb="2" eb="3">
      <t>タ</t>
    </rPh>
    <phoneticPr fontId="4"/>
  </si>
  <si>
    <t>共同住宅</t>
    <rPh sb="0" eb="2">
      <t>キョウドウ</t>
    </rPh>
    <rPh sb="2" eb="4">
      <t>ジュウタク</t>
    </rPh>
    <phoneticPr fontId="4"/>
  </si>
  <si>
    <t>その他</t>
    <rPh sb="2" eb="3">
      <t>タ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</si>
  <si>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</si>
  <si>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</si>
  <si>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</si>
  <si>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phoneticPr fontId="2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</si>
  <si>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4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</si>
  <si>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4"/>
  </si>
  <si>
    <t>間借り</t>
    <rPh sb="0" eb="2">
      <t>マガリ</t>
    </rPh>
    <phoneticPr fontId="4"/>
  </si>
  <si>
    <t>（７）産業（大分類）、男女別15歳以上就業者数</t>
    <rPh sb="3" eb="5">
      <t>サンギョウ</t>
    </rPh>
    <rPh sb="6" eb="9">
      <t>ダイブンルイ</t>
    </rPh>
    <rPh sb="11" eb="13">
      <t>ダンジョ</t>
    </rPh>
    <rPh sb="13" eb="14">
      <t>ベツ</t>
    </rPh>
    <rPh sb="16" eb="19">
      <t>サイイジョウ</t>
    </rPh>
    <rPh sb="19" eb="22">
      <t>シュウギョウシャ</t>
    </rPh>
    <rPh sb="22" eb="23">
      <t>スウ</t>
    </rPh>
    <phoneticPr fontId="4"/>
  </si>
  <si>
    <t>（８）産業（大分類）、従業上の地位別15歳以上就業者数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phoneticPr fontId="4"/>
  </si>
  <si>
    <t>各年10月1日現在　単位：人、％</t>
    <rPh sb="10" eb="12">
      <t>タンイ</t>
    </rPh>
    <rPh sb="13" eb="14">
      <t>ニン</t>
    </rPh>
    <phoneticPr fontId="4"/>
  </si>
  <si>
    <t>平成27年10月1日現在　単位：人</t>
    <rPh sb="0" eb="2">
      <t>ヘイセイ</t>
    </rPh>
    <rPh sb="13" eb="15">
      <t>タンイ</t>
    </rPh>
    <rPh sb="16" eb="17">
      <t>ヒト</t>
    </rPh>
    <phoneticPr fontId="4"/>
  </si>
  <si>
    <t>産　　業</t>
    <rPh sb="0" eb="1">
      <t>サン</t>
    </rPh>
    <rPh sb="3" eb="4">
      <t>ギョウ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</si>
  <si>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</si>
  <si>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</si>
  <si>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雇用者</t>
    <rPh sb="0" eb="3">
      <t>コヨウシャ</t>
    </rPh>
    <phoneticPr fontId="4"/>
  </si>
  <si>
    <t>役員</t>
    <rPh sb="0" eb="2">
      <t>ヤクイン</t>
    </rPh>
    <phoneticPr fontId="4"/>
  </si>
  <si>
    <t>雇人の
ある業主</t>
    <rPh sb="0" eb="1">
      <t>ヤトイ</t>
    </rPh>
    <rPh sb="1" eb="2">
      <t>ビト</t>
    </rPh>
    <rPh sb="6" eb="8">
      <t>ギョウシュ</t>
    </rPh>
    <phoneticPr fontId="4"/>
  </si>
  <si>
    <t>雇人の
ない業主</t>
    <rPh sb="0" eb="1">
      <t>ヤトイ</t>
    </rPh>
    <rPh sb="1" eb="2">
      <t>ビト</t>
    </rPh>
    <rPh sb="6" eb="8">
      <t>ギョウシュ</t>
    </rPh>
    <phoneticPr fontId="4"/>
  </si>
  <si>
    <t>家族
従業者</t>
    <rPh sb="0" eb="2">
      <t>カゾク</t>
    </rPh>
    <rPh sb="3" eb="6">
      <t>ジュウギョウシャ</t>
    </rPh>
    <phoneticPr fontId="4"/>
  </si>
  <si>
    <t>家庭
内職者</t>
    <rPh sb="0" eb="2">
      <t>カテイ</t>
    </rPh>
    <rPh sb="3" eb="5">
      <t>ナイショク</t>
    </rPh>
    <rPh sb="5" eb="6">
      <t>シャ</t>
    </rPh>
    <phoneticPr fontId="4"/>
  </si>
  <si>
    <t>平成
22年</t>
    <rPh sb="0" eb="2">
      <t>ヘイセイ</t>
    </rPh>
    <rPh sb="5" eb="6">
      <t>ネン</t>
    </rPh>
    <phoneticPr fontId="4"/>
  </si>
  <si>
    <t>27年</t>
    <rPh sb="2" eb="3">
      <t>ネン</t>
    </rPh>
    <phoneticPr fontId="4"/>
  </si>
  <si>
    <t>総　　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</si>
  <si>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</si>
  <si>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</si>
  <si>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－</t>
    <phoneticPr fontId="4"/>
  </si>
  <si>
    <t>漁業</t>
    <rPh sb="0" eb="1">
      <t>リョウ</t>
    </rPh>
    <rPh sb="1" eb="2">
      <t>ギョウ</t>
    </rPh>
    <phoneticPr fontId="4"/>
  </si>
  <si>
    <t>　－</t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</si>
  <si>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</si>
  <si>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</si>
  <si>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</si>
  <si>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</si>
  <si>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</si>
  <si>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</si>
  <si>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</si>
  <si>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</si>
  <si>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</si>
  <si>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</si>
  <si>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</si>
  <si>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</si>
  <si>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</si>
  <si>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r>
      <rPr>
        <sz val="6"/>
        <rFont val="ＭＳ Ｐ明朝"/>
        <family val="1"/>
        <charset val="128"/>
      </rPr>
      <t>生活関連サービス業,</t>
    </r>
    <r>
      <rPr>
        <sz val="8"/>
        <rFont val="ＭＳ Ｐ明朝"/>
        <family val="1"/>
        <charset val="128"/>
      </rPr>
      <t xml:space="preserve">
娯楽業</t>
    </r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</si>
  <si>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</si>
  <si>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</si>
  <si>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</si>
  <si>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r>
      <t>サービス業</t>
    </r>
    <r>
      <rPr>
        <sz val="6"/>
        <rFont val="ＭＳ Ｐ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4"/>
  </si>
  <si>
    <r>
      <t xml:space="preserve">公務
</t>
    </r>
    <r>
      <rPr>
        <sz val="5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</si>
  <si>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</si>
  <si>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　（注）総数は従業上の地位不詳を含む。</t>
    <rPh sb="2" eb="3">
      <t>チュウ</t>
    </rPh>
    <phoneticPr fontId="4"/>
  </si>
  <si>
    <t>（９）産業（大分類）、年齢</t>
    <phoneticPr fontId="4"/>
  </si>
  <si>
    <t>（５歳階級）別、15歳以上就業者数</t>
    <phoneticPr fontId="4"/>
  </si>
  <si>
    <t>平成27年10月1日現在　単位：人</t>
    <rPh sb="13" eb="15">
      <t>タンイ</t>
    </rPh>
    <rPh sb="16" eb="17">
      <t>ニン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</si>
  <si>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</si>
  <si>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</si>
  <si>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</si>
  <si>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</si>
  <si>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</si>
  <si>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</si>
  <si>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</si>
  <si>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</si>
  <si>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</si>
  <si>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</si>
  <si>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</si>
  <si>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</si>
  <si>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</si>
  <si>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</si>
  <si>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</si>
  <si>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</si>
  <si>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</si>
  <si>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（10）野々市市（町）へ通勤、通学する者の状況</t>
    <rPh sb="7" eb="8">
      <t>シ</t>
    </rPh>
    <rPh sb="9" eb="10">
      <t>マチ</t>
    </rPh>
    <rPh sb="15" eb="17">
      <t>ツウガク</t>
    </rPh>
    <rPh sb="19" eb="20">
      <t>モノ</t>
    </rPh>
    <rPh sb="21" eb="23">
      <t>ジョウキョウ</t>
    </rPh>
    <phoneticPr fontId="4"/>
  </si>
  <si>
    <t>区　　分</t>
    <rPh sb="0" eb="1">
      <t>ク</t>
    </rPh>
    <rPh sb="3" eb="4">
      <t>ブン</t>
    </rPh>
    <phoneticPr fontId="4"/>
  </si>
  <si>
    <t>就　業　者（15歳以上)</t>
    <rPh sb="0" eb="1">
      <t>ジュ</t>
    </rPh>
    <rPh sb="2" eb="3">
      <t>ギョウ</t>
    </rPh>
    <rPh sb="4" eb="5">
      <t>モノ</t>
    </rPh>
    <rPh sb="8" eb="11">
      <t>サイイジョウ</t>
    </rPh>
    <phoneticPr fontId="4"/>
  </si>
  <si>
    <t>通　学　者</t>
    <rPh sb="0" eb="1">
      <t>ツウ</t>
    </rPh>
    <rPh sb="2" eb="3">
      <t>ガク</t>
    </rPh>
    <rPh sb="4" eb="5">
      <t>モノ</t>
    </rPh>
    <phoneticPr fontId="4"/>
  </si>
  <si>
    <t>人　数</t>
    <rPh sb="0" eb="1">
      <t>ヒト</t>
    </rPh>
    <rPh sb="2" eb="3">
      <t>カズ</t>
    </rPh>
    <phoneticPr fontId="4"/>
  </si>
  <si>
    <t>構成比</t>
    <rPh sb="0" eb="1">
      <t>ガマエ</t>
    </rPh>
    <rPh sb="1" eb="2">
      <t>シゲル</t>
    </rPh>
    <rPh sb="2" eb="3">
      <t>ヒ</t>
    </rPh>
    <phoneticPr fontId="4"/>
  </si>
  <si>
    <t>総　　数</t>
    <rPh sb="0" eb="1">
      <t>フサ</t>
    </rPh>
    <rPh sb="3" eb="4">
      <t>カズ</t>
    </rPh>
    <phoneticPr fontId="4"/>
  </si>
  <si>
    <t>野々市市(町)に常住</t>
    <rPh sb="0" eb="3">
      <t>ノノイチ</t>
    </rPh>
    <rPh sb="3" eb="4">
      <t>シ</t>
    </rPh>
    <rPh sb="5" eb="6">
      <t>マチ</t>
    </rPh>
    <rPh sb="8" eb="10">
      <t>ジョウジュウ</t>
    </rPh>
    <phoneticPr fontId="4"/>
  </si>
  <si>
    <t>他市町村に常住</t>
    <rPh sb="0" eb="1">
      <t>タ</t>
    </rPh>
    <rPh sb="1" eb="4">
      <t>シチョウソン</t>
    </rPh>
    <rPh sb="5" eb="7">
      <t>ジョウジュウ</t>
    </rPh>
    <phoneticPr fontId="4"/>
  </si>
  <si>
    <t>石川県内</t>
    <rPh sb="0" eb="2">
      <t>イシカワ</t>
    </rPh>
    <rPh sb="2" eb="4">
      <t>ケンナイ</t>
    </rPh>
    <phoneticPr fontId="4"/>
  </si>
  <si>
    <t>金沢市</t>
    <rPh sb="0" eb="1">
      <t>キン</t>
    </rPh>
    <rPh sb="1" eb="2">
      <t>サワ</t>
    </rPh>
    <rPh sb="2" eb="3">
      <t>シ</t>
    </rPh>
    <phoneticPr fontId="4"/>
  </si>
  <si>
    <t>白山市</t>
    <rPh sb="0" eb="1">
      <t>シロ</t>
    </rPh>
    <rPh sb="1" eb="2">
      <t>ヤマ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</si>
  <si>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</si>
  <si>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石川県外</t>
    <rPh sb="0" eb="2">
      <t>イシカワ</t>
    </rPh>
    <rPh sb="2" eb="3">
      <t>ケン</t>
    </rPh>
    <rPh sb="3" eb="4">
      <t>ソト</t>
    </rPh>
    <phoneticPr fontId="4"/>
  </si>
  <si>
    <t>　（注）  従業地・通学地「不詳・外国」で当地に常住している者は含めない。</t>
    <rPh sb="2" eb="3">
      <t>チュウ</t>
    </rPh>
    <rPh sb="32" eb="33">
      <t>フク</t>
    </rPh>
    <phoneticPr fontId="4"/>
  </si>
  <si>
    <t>（11）野々市市（町）に常住する就業者、通学者の状況</t>
    <rPh sb="7" eb="8">
      <t>シ</t>
    </rPh>
    <rPh sb="9" eb="10">
      <t>マチ</t>
    </rPh>
    <rPh sb="16" eb="19">
      <t>シュウギョウシャ</t>
    </rPh>
    <rPh sb="20" eb="23">
      <t>ツウガクシャ</t>
    </rPh>
    <rPh sb="24" eb="26">
      <t>ジョウキョウ</t>
    </rPh>
    <phoneticPr fontId="4"/>
  </si>
  <si>
    <t>野々市市(町)で従業・通学</t>
    <rPh sb="0" eb="3">
      <t>ノノイチ</t>
    </rPh>
    <rPh sb="3" eb="4">
      <t>シ</t>
    </rPh>
    <rPh sb="5" eb="6">
      <t>マチ</t>
    </rPh>
    <rPh sb="8" eb="10">
      <t>ジュウギョウ</t>
    </rPh>
    <phoneticPr fontId="4"/>
  </si>
  <si>
    <t>自宅</t>
    <rPh sb="0" eb="2">
      <t>ジタク</t>
    </rPh>
    <phoneticPr fontId="4"/>
  </si>
  <si>
    <t>自宅外</t>
    <rPh sb="0" eb="3">
      <t>ジタクガイ</t>
    </rPh>
    <phoneticPr fontId="4"/>
  </si>
  <si>
    <t>他市町村へ従業・通学</t>
    <rPh sb="0" eb="1">
      <t>タ</t>
    </rPh>
    <rPh sb="1" eb="4">
      <t>シチョウソン</t>
    </rPh>
    <rPh sb="5" eb="7">
      <t>ジュウギョウ</t>
    </rPh>
    <phoneticPr fontId="4"/>
  </si>
  <si>
    <t>白山市</t>
    <rPh sb="0" eb="1">
      <t>ハク</t>
    </rPh>
    <rPh sb="1" eb="2">
      <t>サン</t>
    </rPh>
    <rPh sb="2" eb="3">
      <t>シ</t>
    </rPh>
    <phoneticPr fontId="4"/>
  </si>
  <si>
    <t>　（注）  従業地・通学地「不詳・外国」は含めない。</t>
    <rPh sb="2" eb="3">
      <t>チュウ</t>
    </rPh>
    <rPh sb="21" eb="22">
      <t>フク</t>
    </rPh>
    <phoneticPr fontId="4"/>
  </si>
  <si>
    <t>（12）夜間人口・昼間人口（15歳未満を含む）</t>
    <rPh sb="4" eb="6">
      <t>ヤカン</t>
    </rPh>
    <rPh sb="6" eb="8">
      <t>ジンコウ</t>
    </rPh>
    <rPh sb="9" eb="11">
      <t>チュウカン</t>
    </rPh>
    <rPh sb="11" eb="13">
      <t>ジンコウ</t>
    </rPh>
    <rPh sb="16" eb="17">
      <t>サイ</t>
    </rPh>
    <rPh sb="17" eb="19">
      <t>ミマン</t>
    </rPh>
    <rPh sb="20" eb="21">
      <t>フク</t>
    </rPh>
    <phoneticPr fontId="4"/>
  </si>
  <si>
    <t>各年10月１日現在　単位：人</t>
    <rPh sb="10" eb="12">
      <t>タンイ</t>
    </rPh>
    <rPh sb="13" eb="14">
      <t>ニン</t>
    </rPh>
    <phoneticPr fontId="4"/>
  </si>
  <si>
    <t>年・男女</t>
    <rPh sb="0" eb="1">
      <t>ネン</t>
    </rPh>
    <rPh sb="2" eb="4">
      <t>ダンジョ</t>
    </rPh>
    <phoneticPr fontId="4"/>
  </si>
  <si>
    <t>夜間人口</t>
    <rPh sb="0" eb="2">
      <t>ヤカン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</si>
  <si>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</si>
  <si>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</si>
  <si>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流入超過</t>
    <rPh sb="0" eb="2">
      <t>リュウニュウ</t>
    </rPh>
    <rPh sb="2" eb="4">
      <t>チョウカ</t>
    </rPh>
    <phoneticPr fontId="4"/>
  </si>
  <si>
    <t>昼間人口</t>
    <rPh sb="0" eb="2">
      <t>チュウカン</t>
    </rPh>
    <rPh sb="2" eb="4">
      <t>ジンコウ</t>
    </rPh>
    <phoneticPr fontId="4"/>
  </si>
  <si>
    <t>（常住人口）</t>
    <rPh sb="1" eb="3">
      <t>ジョウジュウ</t>
    </rPh>
    <rPh sb="3" eb="5">
      <t>ジンコウ</t>
    </rPh>
    <phoneticPr fontId="4"/>
  </si>
  <si>
    <t>人口</t>
    <rPh sb="0" eb="2">
      <t>ジンコウ</t>
    </rPh>
    <phoneticPr fontId="4"/>
  </si>
  <si>
    <t>指数</t>
    <rPh sb="0" eb="2">
      <t>シスウ</t>
    </rPh>
    <phoneticPr fontId="4"/>
  </si>
  <si>
    <t>平成12年</t>
    <rPh sb="0" eb="2">
      <t>ヘイセイ</t>
    </rPh>
    <rPh sb="4" eb="5">
      <t>ネン</t>
    </rPh>
    <phoneticPr fontId="4"/>
  </si>
  <si>
    <t>　　　　　　△3,351</t>
    <phoneticPr fontId="4"/>
  </si>
  <si>
    <t>　　　　　　△2,604</t>
    <phoneticPr fontId="4"/>
  </si>
  <si>
    <t>　　　　　　　△747</t>
    <phoneticPr fontId="4"/>
  </si>
  <si>
    <t>　　　　　　△3,211</t>
    <phoneticPr fontId="4"/>
  </si>
  <si>
    <t>　　　　　　△2,502</t>
    <phoneticPr fontId="4"/>
  </si>
  <si>
    <t>　　　　　　　△709</t>
    <phoneticPr fontId="4"/>
  </si>
  <si>
    <t>　（注）・昼間人口指数とは夜間人口100人当たりの昼間人口をいう。</t>
    <rPh sb="2" eb="3">
      <t>チュウ</t>
    </rPh>
    <rPh sb="5" eb="7">
      <t>チュウカン</t>
    </rPh>
    <rPh sb="7" eb="9">
      <t>ジンコウ</t>
    </rPh>
    <rPh sb="9" eb="11">
      <t>シスウ</t>
    </rPh>
    <rPh sb="13" eb="15">
      <t>ヤカン</t>
    </rPh>
    <rPh sb="15" eb="17">
      <t>ジンコウ</t>
    </rPh>
    <rPh sb="20" eb="21">
      <t>ニン</t>
    </rPh>
    <rPh sb="21" eb="22">
      <t>ア</t>
    </rPh>
    <rPh sb="25" eb="27">
      <t>チュウカン</t>
    </rPh>
    <rPh sb="27" eb="29">
      <t>ジンコウ</t>
    </rPh>
    <phoneticPr fontId="4"/>
  </si>
  <si>
    <t>　　　　・年齢不詳については集計から除外している。</t>
    <rPh sb="5" eb="7">
      <t>ネンレイ</t>
    </rPh>
    <rPh sb="7" eb="9">
      <t>フショウ</t>
    </rPh>
    <rPh sb="14" eb="16">
      <t>シュウケイ</t>
    </rPh>
    <rPh sb="18" eb="20">
      <t>ジョガイ</t>
    </rPh>
    <phoneticPr fontId="4"/>
  </si>
  <si>
    <t>（13）人口集中地区（ＤＩＤｓ）人口</t>
    <rPh sb="4" eb="6">
      <t>ジンコウ</t>
    </rPh>
    <rPh sb="6" eb="8">
      <t>シュウチュウ</t>
    </rPh>
    <rPh sb="8" eb="10">
      <t>チク</t>
    </rPh>
    <rPh sb="16" eb="18">
      <t>ジンコウ</t>
    </rPh>
    <phoneticPr fontId="4"/>
  </si>
  <si>
    <t>各年10月1日現在　単位：人、世帯、㎢</t>
    <rPh sb="10" eb="12">
      <t>タンイ</t>
    </rPh>
    <rPh sb="13" eb="14">
      <t>ニン</t>
    </rPh>
    <rPh sb="15" eb="17">
      <t>セタイ</t>
    </rPh>
    <phoneticPr fontId="4"/>
  </si>
  <si>
    <t>人     口</t>
    <rPh sb="0" eb="1">
      <t>ニン</t>
    </rPh>
    <rPh sb="6" eb="7">
      <t>クチ</t>
    </rPh>
    <phoneticPr fontId="4"/>
  </si>
  <si>
    <t>面     積</t>
    <rPh sb="0" eb="1">
      <t>メン</t>
    </rPh>
    <rPh sb="6" eb="7">
      <t>セキ</t>
    </rPh>
    <phoneticPr fontId="4"/>
  </si>
  <si>
    <t>人口密度
（１㎢あたり）</t>
    <rPh sb="0" eb="2">
      <t>ジンコウ</t>
    </rPh>
    <rPh sb="2" eb="4">
      <t>ミツド</t>
    </rPh>
    <phoneticPr fontId="4"/>
  </si>
  <si>
    <t>（14）労働力状態、男女別15歳以上人口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8">
      <t>サイイジョウ</t>
    </rPh>
    <rPh sb="18" eb="20">
      <t>ジンコウ</t>
    </rPh>
    <phoneticPr fontId="4"/>
  </si>
  <si>
    <t>15歳以上
総数</t>
    <rPh sb="2" eb="5">
      <t>サイイジョウ</t>
    </rPh>
    <rPh sb="6" eb="8">
      <t>ソウスウ</t>
    </rPh>
    <phoneticPr fontId="4"/>
  </si>
  <si>
    <t>労働力</t>
    <rPh sb="0" eb="3">
      <t>ロウドウリョク</t>
    </rPh>
    <phoneticPr fontId="4"/>
  </si>
  <si>
    <t>非労働力</t>
    <rPh sb="0" eb="1">
      <t>ヒ</t>
    </rPh>
    <rPh sb="1" eb="4">
      <t>ロウドウリョク</t>
    </rPh>
    <phoneticPr fontId="4"/>
  </si>
  <si>
    <t>労働力総数</t>
    <rPh sb="0" eb="3">
      <t>ロウドウリョク</t>
    </rPh>
    <rPh sb="3" eb="5">
      <t>ソウスウ</t>
    </rPh>
    <phoneticPr fontId="4"/>
  </si>
  <si>
    <t>就業者</t>
    <rPh sb="0" eb="2">
      <t>シュウギョウ</t>
    </rPh>
    <rPh sb="2" eb="3">
      <t>シャ</t>
    </rPh>
    <phoneticPr fontId="4"/>
  </si>
  <si>
    <t>主に
仕事</t>
    <rPh sb="0" eb="1">
      <t>オモ</t>
    </rPh>
    <rPh sb="3" eb="5">
      <t>シゴト</t>
    </rPh>
    <phoneticPr fontId="4"/>
  </si>
  <si>
    <t>家事の
ほか</t>
    <rPh sb="0" eb="2">
      <t>カジ</t>
    </rPh>
    <phoneticPr fontId="4"/>
  </si>
  <si>
    <t>通学の
傍ら</t>
    <rPh sb="0" eb="2">
      <t>ツウガク</t>
    </rPh>
    <rPh sb="4" eb="5">
      <t>カタワ</t>
    </rPh>
    <phoneticPr fontId="4"/>
  </si>
  <si>
    <t>休業者</t>
    <rPh sb="0" eb="2">
      <t>キュウギョウ</t>
    </rPh>
    <rPh sb="2" eb="3">
      <t>シャ</t>
    </rPh>
    <phoneticPr fontId="4"/>
  </si>
  <si>
    <t>（15）市町別、地域別人口及び世帯数</t>
    <rPh sb="4" eb="6">
      <t>シチョウ</t>
    </rPh>
    <rPh sb="6" eb="7">
      <t>ベツ</t>
    </rPh>
    <rPh sb="8" eb="10">
      <t>チイキ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4"/>
  </si>
  <si>
    <t>平成27年10月1日現在　単位：人</t>
    <rPh sb="0" eb="2">
      <t>ヘイセイ</t>
    </rPh>
    <rPh sb="4" eb="5">
      <t>ネン</t>
    </rPh>
    <rPh sb="13" eb="15">
      <t>タンイ</t>
    </rPh>
    <rPh sb="16" eb="17">
      <t>ニン</t>
    </rPh>
    <phoneticPr fontId="4"/>
  </si>
  <si>
    <t>区分</t>
    <rPh sb="0" eb="2">
      <t>クブン</t>
    </rPh>
    <phoneticPr fontId="4"/>
  </si>
  <si>
    <t>世     帯</t>
    <rPh sb="0" eb="1">
      <t>ヨ</t>
    </rPh>
    <rPh sb="6" eb="7">
      <t>オビ</t>
    </rPh>
    <phoneticPr fontId="4"/>
  </si>
  <si>
    <t>前回比</t>
    <rPh sb="0" eb="3">
      <t>ゼンカイヒ</t>
    </rPh>
    <phoneticPr fontId="4"/>
  </si>
  <si>
    <t>一般</t>
  </si>
  <si>
    <t>施設等の</t>
  </si>
  <si>
    <t>増減数
（人）</t>
    <rPh sb="0" eb="2">
      <t>ゾウゲン</t>
    </rPh>
    <rPh sb="2" eb="3">
      <t>スウ</t>
    </rPh>
    <rPh sb="5" eb="6">
      <t>ニン</t>
    </rPh>
    <phoneticPr fontId="4"/>
  </si>
  <si>
    <t>増減率</t>
    <rPh sb="0" eb="2">
      <t>ゾウゲン</t>
    </rPh>
    <rPh sb="2" eb="3">
      <t>リツ</t>
    </rPh>
    <phoneticPr fontId="4"/>
  </si>
  <si>
    <t>世帯</t>
    <rPh sb="0" eb="2">
      <t>セタイ</t>
    </rPh>
    <phoneticPr fontId="4"/>
  </si>
  <si>
    <t>世帯総数
増減</t>
    <rPh sb="0" eb="2">
      <t>セタイ</t>
    </rPh>
    <rPh sb="2" eb="4">
      <t>ソウスウ</t>
    </rPh>
    <rPh sb="5" eb="7">
      <t>ゾウゲン</t>
    </rPh>
    <phoneticPr fontId="4"/>
  </si>
  <si>
    <t>石川県　計</t>
    <rPh sb="0" eb="3">
      <t>イシカワケン</t>
    </rPh>
    <rPh sb="4" eb="5">
      <t>ケイ</t>
    </rPh>
    <phoneticPr fontId="4"/>
  </si>
  <si>
    <t>金沢市</t>
    <rPh sb="0" eb="3">
      <t>カナザワシ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</si>
  <si>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</si>
  <si>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</si>
  <si>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</si>
  <si>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珠洲市</t>
    <rPh sb="0" eb="2">
      <t>スズ</t>
    </rPh>
    <rPh sb="2" eb="3">
      <t>シ</t>
    </rPh>
    <phoneticPr fontId="4"/>
  </si>
  <si>
    <t>加賀市</t>
    <rPh sb="0" eb="3">
      <t>カガシ</t>
    </rPh>
    <phoneticPr fontId="4"/>
  </si>
  <si>
    <t>羽咋市</t>
    <rPh sb="0" eb="3">
      <t>ハクイシ</t>
    </rPh>
    <phoneticPr fontId="4"/>
  </si>
  <si>
    <t>かほく市</t>
    <rPh sb="3" eb="4">
      <t>シ</t>
    </rPh>
    <phoneticPr fontId="4"/>
  </si>
  <si>
    <t>白山市</t>
    <rPh sb="0" eb="3">
      <t>ハクサンシ</t>
    </rPh>
    <phoneticPr fontId="4"/>
  </si>
  <si>
    <t>能美市</t>
    <rPh sb="0" eb="3">
      <t>ノミシ</t>
    </rPh>
    <phoneticPr fontId="4"/>
  </si>
  <si>
    <t>野々市市</t>
    <rPh sb="0" eb="3">
      <t>ノノイチ</t>
    </rPh>
    <rPh sb="3" eb="4">
      <t>シ</t>
    </rPh>
    <phoneticPr fontId="4"/>
  </si>
  <si>
    <t>能美郡</t>
    <rPh sb="0" eb="3">
      <t>ノミグン</t>
    </rPh>
    <phoneticPr fontId="4"/>
  </si>
  <si>
    <t>川北町</t>
    <rPh sb="0" eb="2">
      <t>カワキタ</t>
    </rPh>
    <rPh sb="2" eb="3">
      <t>マチ</t>
    </rPh>
    <phoneticPr fontId="4"/>
  </si>
  <si>
    <t>河北郡</t>
    <rPh sb="0" eb="2">
      <t>カホク</t>
    </rPh>
    <rPh sb="2" eb="3">
      <t>グン</t>
    </rPh>
    <phoneticPr fontId="4"/>
  </si>
  <si>
    <t>津幡町</t>
    <rPh sb="0" eb="2">
      <t>ツバタ</t>
    </rPh>
    <rPh sb="2" eb="3">
      <t>マチ</t>
    </rPh>
    <phoneticPr fontId="4"/>
  </si>
  <si>
    <t>内灘町</t>
    <rPh sb="0" eb="2">
      <t>ウチナダ</t>
    </rPh>
    <rPh sb="2" eb="3">
      <t>マチ</t>
    </rPh>
    <phoneticPr fontId="4"/>
  </si>
  <si>
    <t>羽咋郡</t>
    <rPh sb="0" eb="3">
      <t>ハクイグン</t>
    </rPh>
    <phoneticPr fontId="4"/>
  </si>
  <si>
    <t>志賀町</t>
    <rPh sb="0" eb="2">
      <t>シカ</t>
    </rPh>
    <rPh sb="2" eb="3">
      <t>マチ</t>
    </rPh>
    <phoneticPr fontId="4"/>
  </si>
  <si>
    <t>宝達志水町</t>
    <rPh sb="0" eb="4">
      <t>ホウダツシミズ</t>
    </rPh>
    <rPh sb="4" eb="5">
      <t>チョウ</t>
    </rPh>
    <phoneticPr fontId="4"/>
  </si>
  <si>
    <t>鹿島郡</t>
    <rPh sb="0" eb="3">
      <t>カシマグン</t>
    </rPh>
    <phoneticPr fontId="4"/>
  </si>
  <si>
    <t>中能登町</t>
    <rPh sb="0" eb="3">
      <t>ナカノト</t>
    </rPh>
    <rPh sb="3" eb="4">
      <t>マチ</t>
    </rPh>
    <phoneticPr fontId="4"/>
  </si>
  <si>
    <t>鳳珠郡</t>
    <rPh sb="0" eb="2">
      <t>ホウス</t>
    </rPh>
    <rPh sb="2" eb="3">
      <t>グン</t>
    </rPh>
    <phoneticPr fontId="4"/>
  </si>
  <si>
    <t>穴水町</t>
    <rPh sb="0" eb="2">
      <t>アナミズ</t>
    </rPh>
    <rPh sb="2" eb="3">
      <t>マチ</t>
    </rPh>
    <phoneticPr fontId="4"/>
  </si>
  <si>
    <t>能登町</t>
    <rPh sb="0" eb="3">
      <t>ノトチョウ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</si>
</sst>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;&quot;△ &quot;#,##0"/>
    <numFmt numFmtId="177" formatCode="#,##0_ ;[Red]\-#,##0\ "/>
    <numFmt numFmtId="178" formatCode="0.0_);[Red]\(0.0\)"/>
    <numFmt numFmtId="179" formatCode="#,##0.0_);[Red]\(#,##0.0\)"/>
    <numFmt numFmtId="180" formatCode="#,##0_);[Red]\(#,##0\)"/>
    <numFmt numFmtId="181" formatCode="#,##0.00_);[Red]\(#,##0.00\)"/>
    <numFmt numFmtId="182" formatCode="#,##0_ "/>
    <numFmt numFmtId="183" formatCode="#,##0.00_ "/>
    <numFmt numFmtId="184" formatCode="_ * #,##0.0_ ;_ * \-#,##0.0_ ;_ * &quot;-&quot;_ ;_ @_ "/>
    <numFmt numFmtId="185" formatCode="#,##0.0;&quot;△ &quot;#,##0.0"/>
    <numFmt numFmtId="186" formatCode="#,##0.0_ "/>
    <numFmt numFmtId="187" formatCode="#,##0.00;&quot;△ &quot;#,##0.00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b/>
      <sz val="6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4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rgb="FF000000"/>
      <name val="ＭＳ Ｐ明朝"/>
      <family val="1"/>
      <charset val="128"/>
    </font>
    <font>
      <b/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7.5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5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Continuous" vertical="center"/>
    </xf>
    <xf numFmtId="0" fontId="8" fillId="0" borderId="0" xfId="3" applyFont="1" applyFill="1" applyBorder="1" applyAlignment="1">
      <alignment horizontal="centerContinuous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/>
    <xf numFmtId="0" fontId="6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9" fillId="0" borderId="1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176" fontId="10" fillId="0" borderId="10" xfId="3" applyNumberFormat="1" applyFont="1" applyFill="1" applyBorder="1" applyAlignment="1">
      <alignment horizontal="center" vertical="center" shrinkToFit="1"/>
    </xf>
    <xf numFmtId="38" fontId="10" fillId="0" borderId="11" xfId="4" applyFont="1" applyFill="1" applyBorder="1" applyAlignment="1">
      <alignment vertical="center"/>
    </xf>
    <xf numFmtId="38" fontId="10" fillId="0" borderId="12" xfId="4" applyFont="1" applyFill="1" applyBorder="1" applyAlignment="1">
      <alignment vertical="center"/>
    </xf>
    <xf numFmtId="38" fontId="10" fillId="0" borderId="13" xfId="4" applyFont="1" applyFill="1" applyBorder="1" applyAlignment="1">
      <alignment vertical="center"/>
    </xf>
    <xf numFmtId="0" fontId="11" fillId="0" borderId="14" xfId="3" applyFont="1" applyFill="1" applyBorder="1" applyAlignment="1">
      <alignment vertical="center" shrinkToFit="1"/>
    </xf>
    <xf numFmtId="0" fontId="10" fillId="0" borderId="11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176" fontId="10" fillId="0" borderId="15" xfId="3" applyNumberFormat="1" applyFont="1" applyFill="1" applyBorder="1" applyAlignment="1">
      <alignment horizontal="center" vertical="center" shrinkToFit="1"/>
    </xf>
    <xf numFmtId="38" fontId="10" fillId="0" borderId="16" xfId="4" applyFont="1" applyFill="1" applyBorder="1" applyAlignment="1">
      <alignment vertical="center"/>
    </xf>
    <xf numFmtId="38" fontId="10" fillId="0" borderId="17" xfId="4" applyFont="1" applyFill="1" applyBorder="1" applyAlignment="1">
      <alignment vertical="center"/>
    </xf>
    <xf numFmtId="38" fontId="10" fillId="0" borderId="18" xfId="4" applyFont="1" applyFill="1" applyBorder="1" applyAlignment="1">
      <alignment vertical="center"/>
    </xf>
    <xf numFmtId="49" fontId="9" fillId="0" borderId="15" xfId="3" applyNumberFormat="1" applyFont="1" applyFill="1" applyBorder="1" applyAlignment="1">
      <alignment horizontal="center" vertical="center" shrinkToFit="1"/>
    </xf>
    <xf numFmtId="38" fontId="9" fillId="0" borderId="17" xfId="4" applyFont="1" applyFill="1" applyBorder="1" applyAlignment="1">
      <alignment vertical="center"/>
    </xf>
    <xf numFmtId="38" fontId="9" fillId="0" borderId="18" xfId="4" applyFont="1" applyFill="1" applyBorder="1" applyAlignment="1">
      <alignment vertical="center"/>
    </xf>
    <xf numFmtId="176" fontId="9" fillId="0" borderId="15" xfId="3" applyNumberFormat="1" applyFont="1" applyFill="1" applyBorder="1" applyAlignment="1">
      <alignment horizontal="center" vertical="center" shrinkToFit="1"/>
    </xf>
    <xf numFmtId="0" fontId="9" fillId="0" borderId="15" xfId="3" applyFont="1" applyFill="1" applyBorder="1" applyAlignment="1">
      <alignment horizontal="center" vertical="center" shrinkToFit="1"/>
    </xf>
    <xf numFmtId="0" fontId="10" fillId="0" borderId="15" xfId="3" applyFont="1" applyFill="1" applyBorder="1" applyAlignment="1">
      <alignment horizontal="center" vertical="center" shrinkToFit="1"/>
    </xf>
    <xf numFmtId="176" fontId="9" fillId="0" borderId="19" xfId="3" applyNumberFormat="1" applyFont="1" applyFill="1" applyBorder="1" applyAlignment="1">
      <alignment horizontal="center" vertical="center" shrinkToFit="1"/>
    </xf>
    <xf numFmtId="38" fontId="10" fillId="0" borderId="20" xfId="4" applyFont="1" applyFill="1" applyBorder="1" applyAlignment="1">
      <alignment vertical="center"/>
    </xf>
    <xf numFmtId="38" fontId="9" fillId="0" borderId="21" xfId="4" applyFont="1" applyFill="1" applyBorder="1" applyAlignment="1">
      <alignment vertical="center"/>
    </xf>
    <xf numFmtId="38" fontId="9" fillId="0" borderId="22" xfId="4" applyFont="1" applyFill="1" applyBorder="1" applyAlignment="1">
      <alignment vertical="center"/>
    </xf>
    <xf numFmtId="0" fontId="9" fillId="0" borderId="19" xfId="3" applyFont="1" applyFill="1" applyBorder="1" applyAlignment="1">
      <alignment horizontal="center" vertical="center" shrinkToFit="1"/>
    </xf>
    <xf numFmtId="0" fontId="9" fillId="0" borderId="23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38" fontId="6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centerContinuous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38" fontId="9" fillId="0" borderId="17" xfId="4" applyFont="1" applyFill="1" applyBorder="1" applyAlignment="1">
      <alignment horizontal="right" vertical="center"/>
    </xf>
    <xf numFmtId="0" fontId="9" fillId="0" borderId="24" xfId="3" applyFont="1" applyFill="1" applyBorder="1" applyAlignment="1">
      <alignment horizontal="center" vertical="center" shrinkToFit="1"/>
    </xf>
    <xf numFmtId="38" fontId="10" fillId="0" borderId="16" xfId="4" applyFont="1" applyFill="1" applyBorder="1" applyAlignment="1">
      <alignment horizontal="right" vertical="center"/>
    </xf>
    <xf numFmtId="38" fontId="9" fillId="0" borderId="18" xfId="4" applyFont="1" applyFill="1" applyBorder="1" applyAlignment="1">
      <alignment horizontal="right" vertical="center"/>
    </xf>
    <xf numFmtId="0" fontId="11" fillId="0" borderId="24" xfId="3" applyFont="1" applyFill="1" applyBorder="1" applyAlignment="1">
      <alignment horizontal="center" vertical="center" shrinkToFit="1"/>
    </xf>
    <xf numFmtId="0" fontId="11" fillId="0" borderId="16" xfId="3" applyFont="1" applyFill="1" applyBorder="1" applyAlignment="1">
      <alignment vertical="center"/>
    </xf>
    <xf numFmtId="0" fontId="11" fillId="0" borderId="17" xfId="3" applyFont="1" applyFill="1" applyBorder="1" applyAlignment="1">
      <alignment vertical="center"/>
    </xf>
    <xf numFmtId="0" fontId="11" fillId="0" borderId="18" xfId="3" applyFont="1" applyFill="1" applyBorder="1" applyAlignment="1">
      <alignment vertical="center"/>
    </xf>
    <xf numFmtId="38" fontId="10" fillId="0" borderId="17" xfId="4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center" vertical="center" shrinkToFit="1"/>
    </xf>
    <xf numFmtId="0" fontId="11" fillId="0" borderId="20" xfId="3" applyFont="1" applyFill="1" applyBorder="1" applyAlignment="1">
      <alignment vertical="center"/>
    </xf>
    <xf numFmtId="0" fontId="11" fillId="0" borderId="21" xfId="3" applyFont="1" applyFill="1" applyBorder="1" applyAlignment="1">
      <alignment vertical="center"/>
    </xf>
    <xf numFmtId="0" fontId="11" fillId="0" borderId="22" xfId="3" applyFont="1" applyFill="1" applyBorder="1" applyAlignment="1">
      <alignment vertical="center"/>
    </xf>
    <xf numFmtId="176" fontId="10" fillId="0" borderId="19" xfId="3" applyNumberFormat="1" applyFont="1" applyFill="1" applyBorder="1" applyAlignment="1">
      <alignment horizontal="center" vertical="center" shrinkToFit="1"/>
    </xf>
    <xf numFmtId="38" fontId="10" fillId="0" borderId="21" xfId="4" applyFont="1" applyFill="1" applyBorder="1" applyAlignment="1">
      <alignment vertical="center"/>
    </xf>
    <xf numFmtId="38" fontId="10" fillId="0" borderId="22" xfId="4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left" vertical="center"/>
    </xf>
    <xf numFmtId="176" fontId="8" fillId="0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left" vertical="center"/>
    </xf>
    <xf numFmtId="176" fontId="6" fillId="0" borderId="0" xfId="3" applyNumberFormat="1" applyFont="1" applyFill="1" applyBorder="1" applyAlignment="1">
      <alignment vertical="center"/>
    </xf>
    <xf numFmtId="0" fontId="13" fillId="0" borderId="0" xfId="5" applyFont="1" applyFill="1" applyBorder="1" applyAlignment="1">
      <alignment horizontal="left" vertical="center"/>
    </xf>
    <xf numFmtId="0" fontId="13" fillId="0" borderId="0" xfId="5" applyFont="1" applyFill="1" applyBorder="1">
      <alignment vertical="center"/>
    </xf>
    <xf numFmtId="0" fontId="14" fillId="0" borderId="0" xfId="5" applyFont="1" applyFill="1" applyBorder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0" xfId="5" applyFont="1" applyFill="1" applyBorder="1">
      <alignment vertical="center"/>
    </xf>
    <xf numFmtId="0" fontId="16" fillId="0" borderId="1" xfId="6" applyFont="1" applyFill="1" applyBorder="1" applyAlignment="1">
      <alignment horizontal="right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0" borderId="5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/>
    </xf>
    <xf numFmtId="0" fontId="16" fillId="0" borderId="25" xfId="5" applyFont="1" applyFill="1" applyBorder="1" applyAlignment="1">
      <alignment horizontal="center" vertical="center"/>
    </xf>
    <xf numFmtId="0" fontId="16" fillId="0" borderId="26" xfId="5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shrinkToFit="1"/>
    </xf>
    <xf numFmtId="0" fontId="16" fillId="0" borderId="25" xfId="5" applyFont="1" applyFill="1" applyBorder="1" applyAlignment="1">
      <alignment horizontal="center" vertical="center" shrinkToFit="1"/>
    </xf>
    <xf numFmtId="0" fontId="16" fillId="0" borderId="27" xfId="5" applyFont="1" applyFill="1" applyBorder="1" applyAlignment="1">
      <alignment horizontal="center" vertical="center" shrinkToFit="1"/>
    </xf>
    <xf numFmtId="0" fontId="16" fillId="0" borderId="28" xfId="5" applyFont="1" applyFill="1" applyBorder="1" applyAlignment="1">
      <alignment horizontal="center" vertical="center" shrinkToFit="1"/>
    </xf>
    <xf numFmtId="0" fontId="16" fillId="0" borderId="29" xfId="5" applyFont="1" applyFill="1" applyBorder="1" applyAlignment="1">
      <alignment horizontal="center" vertical="center" shrinkToFit="1"/>
    </xf>
    <xf numFmtId="0" fontId="16" fillId="0" borderId="15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16" fillId="0" borderId="30" xfId="5" applyFont="1" applyFill="1" applyBorder="1" applyAlignment="1">
      <alignment horizontal="center" vertical="center"/>
    </xf>
    <xf numFmtId="38" fontId="19" fillId="0" borderId="24" xfId="4" applyFont="1" applyFill="1" applyBorder="1" applyAlignment="1">
      <alignment vertical="center"/>
    </xf>
    <xf numFmtId="177" fontId="16" fillId="0" borderId="24" xfId="4" applyNumberFormat="1" applyFont="1" applyFill="1" applyBorder="1" applyAlignment="1">
      <alignment vertical="center"/>
    </xf>
    <xf numFmtId="177" fontId="16" fillId="0" borderId="15" xfId="4" applyNumberFormat="1" applyFont="1" applyFill="1" applyBorder="1" applyAlignment="1">
      <alignment vertical="center"/>
    </xf>
    <xf numFmtId="178" fontId="16" fillId="0" borderId="31" xfId="5" applyNumberFormat="1" applyFont="1" applyFill="1" applyBorder="1" applyAlignment="1">
      <alignment vertical="center"/>
    </xf>
    <xf numFmtId="178" fontId="16" fillId="0" borderId="23" xfId="5" applyNumberFormat="1" applyFont="1" applyFill="1" applyBorder="1" applyAlignment="1">
      <alignment vertical="center"/>
    </xf>
    <xf numFmtId="178" fontId="16" fillId="0" borderId="32" xfId="5" applyNumberFormat="1" applyFont="1" applyFill="1" applyBorder="1" applyAlignment="1">
      <alignment vertical="center"/>
    </xf>
    <xf numFmtId="179" fontId="16" fillId="0" borderId="18" xfId="5" applyNumberFormat="1" applyFont="1" applyFill="1" applyBorder="1" applyAlignment="1">
      <alignment vertical="center"/>
    </xf>
    <xf numFmtId="179" fontId="16" fillId="0" borderId="24" xfId="5" applyNumberFormat="1" applyFont="1" applyFill="1" applyBorder="1" applyAlignment="1">
      <alignment vertical="center"/>
    </xf>
    <xf numFmtId="180" fontId="16" fillId="0" borderId="24" xfId="4" applyNumberFormat="1" applyFont="1" applyFill="1" applyBorder="1" applyAlignment="1">
      <alignment vertical="center"/>
    </xf>
    <xf numFmtId="180" fontId="16" fillId="0" borderId="15" xfId="4" applyNumberFormat="1" applyFont="1" applyFill="1" applyBorder="1" applyAlignment="1">
      <alignment vertical="center"/>
    </xf>
    <xf numFmtId="179" fontId="16" fillId="0" borderId="10" xfId="5" applyNumberFormat="1" applyFont="1" applyFill="1" applyBorder="1" applyAlignment="1">
      <alignment vertical="center"/>
    </xf>
    <xf numFmtId="179" fontId="16" fillId="0" borderId="23" xfId="5" applyNumberFormat="1" applyFont="1" applyFill="1" applyBorder="1" applyAlignment="1">
      <alignment vertical="center"/>
    </xf>
    <xf numFmtId="179" fontId="16" fillId="0" borderId="32" xfId="5" applyNumberFormat="1" applyFont="1" applyFill="1" applyBorder="1" applyAlignment="1">
      <alignment vertical="center"/>
    </xf>
    <xf numFmtId="178" fontId="16" fillId="0" borderId="18" xfId="5" applyNumberFormat="1" applyFont="1" applyFill="1" applyBorder="1" applyAlignment="1">
      <alignment vertical="center"/>
    </xf>
    <xf numFmtId="178" fontId="16" fillId="0" borderId="24" xfId="5" applyNumberFormat="1" applyFont="1" applyFill="1" applyBorder="1" applyAlignment="1">
      <alignment vertical="center"/>
    </xf>
    <xf numFmtId="38" fontId="19" fillId="0" borderId="6" xfId="4" applyFont="1" applyFill="1" applyBorder="1" applyAlignment="1">
      <alignment vertical="center"/>
    </xf>
    <xf numFmtId="177" fontId="16" fillId="0" borderId="6" xfId="4" applyNumberFormat="1" applyFont="1" applyFill="1" applyBorder="1" applyAlignment="1">
      <alignment vertical="center"/>
    </xf>
    <xf numFmtId="177" fontId="16" fillId="0" borderId="19" xfId="4" applyNumberFormat="1" applyFont="1" applyFill="1" applyBorder="1" applyAlignment="1">
      <alignment vertical="center"/>
    </xf>
    <xf numFmtId="178" fontId="16" fillId="0" borderId="22" xfId="7" applyNumberFormat="1" applyFont="1" applyFill="1" applyBorder="1" applyAlignment="1">
      <alignment vertical="center"/>
    </xf>
    <xf numFmtId="178" fontId="16" fillId="0" borderId="6" xfId="7" applyNumberFormat="1" applyFont="1" applyFill="1" applyBorder="1" applyAlignment="1">
      <alignment vertical="center"/>
    </xf>
    <xf numFmtId="180" fontId="16" fillId="0" borderId="6" xfId="4" applyNumberFormat="1" applyFont="1" applyFill="1" applyBorder="1" applyAlignment="1">
      <alignment vertical="center"/>
    </xf>
    <xf numFmtId="180" fontId="16" fillId="0" borderId="19" xfId="4" applyNumberFormat="1" applyFont="1" applyFill="1" applyBorder="1" applyAlignment="1">
      <alignment vertical="center"/>
    </xf>
    <xf numFmtId="179" fontId="16" fillId="0" borderId="22" xfId="5" applyNumberFormat="1" applyFont="1" applyFill="1" applyBorder="1" applyAlignment="1">
      <alignment vertical="center"/>
    </xf>
    <xf numFmtId="179" fontId="16" fillId="0" borderId="6" xfId="5" applyNumberFormat="1" applyFont="1" applyFill="1" applyBorder="1" applyAlignment="1">
      <alignment vertical="center"/>
    </xf>
    <xf numFmtId="0" fontId="16" fillId="0" borderId="23" xfId="6" applyFont="1" applyFill="1" applyBorder="1" applyAlignment="1">
      <alignment horizontal="left" vertical="center"/>
    </xf>
    <xf numFmtId="177" fontId="15" fillId="0" borderId="0" xfId="4" applyNumberFormat="1" applyFont="1" applyFill="1" applyBorder="1" applyAlignment="1">
      <alignment vertical="center"/>
    </xf>
    <xf numFmtId="178" fontId="15" fillId="0" borderId="0" xfId="5" applyNumberFormat="1" applyFont="1" applyFill="1" applyBorder="1" applyAlignment="1">
      <alignment vertical="center"/>
    </xf>
    <xf numFmtId="179" fontId="15" fillId="0" borderId="0" xfId="5" applyNumberFormat="1" applyFont="1" applyFill="1" applyBorder="1" applyAlignment="1">
      <alignment vertical="center"/>
    </xf>
    <xf numFmtId="180" fontId="15" fillId="0" borderId="0" xfId="4" applyNumberFormat="1" applyFont="1" applyFill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right"/>
    </xf>
    <xf numFmtId="0" fontId="16" fillId="0" borderId="2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center" vertical="center"/>
    </xf>
    <xf numFmtId="0" fontId="19" fillId="0" borderId="10" xfId="5" applyFont="1" applyFill="1" applyBorder="1" applyAlignment="1">
      <alignment horizontal="center" vertical="center"/>
    </xf>
    <xf numFmtId="0" fontId="19" fillId="0" borderId="23" xfId="5" applyFont="1" applyFill="1" applyBorder="1" applyAlignment="1">
      <alignment horizontal="center" vertical="center"/>
    </xf>
    <xf numFmtId="0" fontId="19" fillId="0" borderId="32" xfId="5" applyFont="1" applyFill="1" applyBorder="1" applyAlignment="1">
      <alignment horizontal="center" vertical="center"/>
    </xf>
    <xf numFmtId="38" fontId="19" fillId="0" borderId="11" xfId="4" applyFont="1" applyFill="1" applyBorder="1" applyAlignment="1">
      <alignment vertical="center" shrinkToFit="1"/>
    </xf>
    <xf numFmtId="38" fontId="19" fillId="0" borderId="12" xfId="4" applyFont="1" applyFill="1" applyBorder="1" applyAlignment="1">
      <alignment vertical="center" shrinkToFit="1"/>
    </xf>
    <xf numFmtId="38" fontId="19" fillId="0" borderId="13" xfId="4" applyFont="1" applyFill="1" applyBorder="1" applyAlignment="1">
      <alignment vertical="center" shrinkToFit="1"/>
    </xf>
    <xf numFmtId="38" fontId="19" fillId="0" borderId="16" xfId="4" applyFont="1" applyFill="1" applyBorder="1" applyAlignment="1">
      <alignment vertical="center" shrinkToFit="1"/>
    </xf>
    <xf numFmtId="38" fontId="19" fillId="0" borderId="17" xfId="4" applyFont="1" applyFill="1" applyBorder="1" applyAlignment="1">
      <alignment vertical="center" shrinkToFit="1"/>
    </xf>
    <xf numFmtId="38" fontId="16" fillId="0" borderId="17" xfId="4" applyFont="1" applyFill="1" applyBorder="1" applyAlignment="1">
      <alignment vertical="center" shrinkToFit="1"/>
    </xf>
    <xf numFmtId="38" fontId="16" fillId="0" borderId="17" xfId="4" applyFont="1" applyFill="1" applyBorder="1" applyAlignment="1">
      <alignment horizontal="right" vertical="center" shrinkToFit="1"/>
    </xf>
    <xf numFmtId="38" fontId="16" fillId="0" borderId="18" xfId="4" applyFont="1" applyFill="1" applyBorder="1" applyAlignment="1">
      <alignment horizontal="right" vertical="center" shrinkToFit="1"/>
    </xf>
    <xf numFmtId="38" fontId="16" fillId="0" borderId="18" xfId="4" applyFont="1" applyFill="1" applyBorder="1" applyAlignment="1">
      <alignment vertical="center" shrinkToFit="1"/>
    </xf>
    <xf numFmtId="38" fontId="19" fillId="0" borderId="20" xfId="4" applyFont="1" applyFill="1" applyBorder="1" applyAlignment="1">
      <alignment vertical="center" shrinkToFit="1"/>
    </xf>
    <xf numFmtId="38" fontId="19" fillId="0" borderId="21" xfId="4" applyFont="1" applyFill="1" applyBorder="1" applyAlignment="1">
      <alignment vertical="center" shrinkToFit="1"/>
    </xf>
    <xf numFmtId="38" fontId="16" fillId="0" borderId="21" xfId="4" applyFont="1" applyFill="1" applyBorder="1" applyAlignment="1">
      <alignment horizontal="right" vertical="center" shrinkToFit="1"/>
    </xf>
    <xf numFmtId="38" fontId="16" fillId="0" borderId="21" xfId="4" applyFont="1" applyFill="1" applyBorder="1" applyAlignment="1">
      <alignment vertical="center" shrinkToFit="1"/>
    </xf>
    <xf numFmtId="38" fontId="16" fillId="0" borderId="22" xfId="4" applyFont="1" applyFill="1" applyBorder="1" applyAlignment="1">
      <alignment vertical="center" shrinkToFit="1"/>
    </xf>
    <xf numFmtId="0" fontId="13" fillId="0" borderId="0" xfId="5" applyFont="1" applyFill="1" applyBorder="1" applyAlignment="1">
      <alignment horizontal="right" vertical="center"/>
    </xf>
    <xf numFmtId="0" fontId="15" fillId="0" borderId="0" xfId="8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right" vertical="center"/>
    </xf>
    <xf numFmtId="0" fontId="16" fillId="0" borderId="1" xfId="8" applyFont="1" applyFill="1" applyBorder="1" applyAlignment="1">
      <alignment horizontal="right" vertical="center"/>
    </xf>
    <xf numFmtId="0" fontId="16" fillId="0" borderId="33" xfId="5" applyFont="1" applyFill="1" applyBorder="1" applyAlignment="1">
      <alignment horizontal="center" vertical="center"/>
    </xf>
    <xf numFmtId="0" fontId="23" fillId="0" borderId="33" xfId="5" applyFont="1" applyFill="1" applyBorder="1" applyAlignment="1">
      <alignment horizontal="center" vertical="center" wrapText="1"/>
    </xf>
    <xf numFmtId="0" fontId="23" fillId="0" borderId="33" xfId="5" applyFont="1" applyFill="1" applyBorder="1" applyAlignment="1">
      <alignment horizontal="center" vertical="center"/>
    </xf>
    <xf numFmtId="0" fontId="23" fillId="0" borderId="34" xfId="5" applyFont="1" applyFill="1" applyBorder="1" applyAlignment="1">
      <alignment horizontal="center" vertical="center" wrapText="1"/>
    </xf>
    <xf numFmtId="0" fontId="23" fillId="0" borderId="35" xfId="5" applyFont="1" applyFill="1" applyBorder="1" applyAlignment="1">
      <alignment horizontal="center" vertical="center"/>
    </xf>
    <xf numFmtId="0" fontId="23" fillId="0" borderId="36" xfId="5" applyFont="1" applyFill="1" applyBorder="1" applyAlignment="1">
      <alignment horizontal="center" vertical="center"/>
    </xf>
    <xf numFmtId="0" fontId="22" fillId="0" borderId="33" xfId="5" applyFont="1" applyFill="1" applyBorder="1" applyAlignment="1">
      <alignment horizontal="center" vertical="center" wrapText="1"/>
    </xf>
    <xf numFmtId="0" fontId="22" fillId="0" borderId="33" xfId="5" applyFont="1" applyFill="1" applyBorder="1" applyAlignment="1">
      <alignment horizontal="center" vertical="center"/>
    </xf>
    <xf numFmtId="0" fontId="16" fillId="0" borderId="34" xfId="5" applyFont="1" applyFill="1" applyBorder="1" applyAlignment="1">
      <alignment horizontal="center" vertical="center"/>
    </xf>
    <xf numFmtId="0" fontId="16" fillId="0" borderId="35" xfId="5" applyFont="1" applyFill="1" applyBorder="1" applyAlignment="1">
      <alignment horizontal="center" vertical="center"/>
    </xf>
    <xf numFmtId="0" fontId="16" fillId="0" borderId="24" xfId="5" applyFont="1" applyFill="1" applyBorder="1" applyAlignment="1">
      <alignment horizontal="center" vertical="center"/>
    </xf>
    <xf numFmtId="177" fontId="19" fillId="0" borderId="24" xfId="4" applyNumberFormat="1" applyFont="1" applyFill="1" applyBorder="1" applyAlignment="1">
      <alignment vertical="center"/>
    </xf>
    <xf numFmtId="177" fontId="19" fillId="0" borderId="10" xfId="4" applyNumberFormat="1" applyFont="1" applyFill="1" applyBorder="1" applyAlignment="1">
      <alignment vertical="center"/>
    </xf>
    <xf numFmtId="177" fontId="19" fillId="0" borderId="23" xfId="4" applyNumberFormat="1" applyFont="1" applyFill="1" applyBorder="1" applyAlignment="1">
      <alignment vertical="center"/>
    </xf>
    <xf numFmtId="177" fontId="19" fillId="0" borderId="32" xfId="4" applyNumberFormat="1" applyFont="1" applyFill="1" applyBorder="1" applyAlignment="1">
      <alignment vertical="center"/>
    </xf>
    <xf numFmtId="177" fontId="16" fillId="0" borderId="10" xfId="4" applyNumberFormat="1" applyFont="1" applyFill="1" applyBorder="1" applyAlignment="1">
      <alignment vertical="center"/>
    </xf>
    <xf numFmtId="177" fontId="16" fillId="0" borderId="23" xfId="4" applyNumberFormat="1" applyFont="1" applyFill="1" applyBorder="1" applyAlignment="1">
      <alignment vertical="center"/>
    </xf>
    <xf numFmtId="181" fontId="16" fillId="0" borderId="24" xfId="5" applyNumberFormat="1" applyFont="1" applyFill="1" applyBorder="1" applyAlignment="1">
      <alignment vertical="center"/>
    </xf>
    <xf numFmtId="177" fontId="19" fillId="0" borderId="15" xfId="4" applyNumberFormat="1" applyFont="1" applyFill="1" applyBorder="1" applyAlignment="1">
      <alignment vertical="center"/>
    </xf>
    <xf numFmtId="177" fontId="19" fillId="0" borderId="0" xfId="4" applyNumberFormat="1" applyFont="1" applyFill="1" applyBorder="1" applyAlignment="1">
      <alignment vertical="center"/>
    </xf>
    <xf numFmtId="177" fontId="19" fillId="0" borderId="30" xfId="4" applyNumberFormat="1" applyFont="1" applyFill="1" applyBorder="1" applyAlignment="1">
      <alignment vertical="center"/>
    </xf>
    <xf numFmtId="177" fontId="16" fillId="0" borderId="0" xfId="4" applyNumberFormat="1" applyFont="1" applyFill="1" applyBorder="1" applyAlignment="1">
      <alignment vertical="center"/>
    </xf>
    <xf numFmtId="0" fontId="16" fillId="0" borderId="6" xfId="5" applyFont="1" applyFill="1" applyBorder="1" applyAlignment="1">
      <alignment horizontal="center" vertical="center"/>
    </xf>
    <xf numFmtId="177" fontId="19" fillId="0" borderId="6" xfId="4" applyNumberFormat="1" applyFont="1" applyFill="1" applyBorder="1" applyAlignment="1">
      <alignment vertical="center"/>
    </xf>
    <xf numFmtId="177" fontId="19" fillId="0" borderId="19" xfId="4" applyNumberFormat="1" applyFont="1" applyFill="1" applyBorder="1" applyAlignment="1">
      <alignment vertical="center"/>
    </xf>
    <xf numFmtId="177" fontId="19" fillId="0" borderId="25" xfId="4" applyNumberFormat="1" applyFont="1" applyFill="1" applyBorder="1" applyAlignment="1">
      <alignment vertical="center"/>
    </xf>
    <xf numFmtId="177" fontId="19" fillId="0" borderId="26" xfId="4" applyNumberFormat="1" applyFont="1" applyFill="1" applyBorder="1" applyAlignment="1">
      <alignment vertical="center"/>
    </xf>
    <xf numFmtId="177" fontId="16" fillId="0" borderId="25" xfId="4" applyNumberFormat="1" applyFont="1" applyFill="1" applyBorder="1" applyAlignment="1">
      <alignment vertical="center"/>
    </xf>
    <xf numFmtId="181" fontId="16" fillId="0" borderId="6" xfId="5" applyNumberFormat="1" applyFont="1" applyFill="1" applyBorder="1" applyAlignment="1">
      <alignment vertical="center"/>
    </xf>
    <xf numFmtId="0" fontId="16" fillId="0" borderId="23" xfId="8" applyFont="1" applyFill="1" applyBorder="1" applyAlignment="1">
      <alignment horizontal="left" vertical="center"/>
    </xf>
    <xf numFmtId="0" fontId="15" fillId="0" borderId="0" xfId="5" applyFont="1" applyFill="1" applyBorder="1" applyAlignment="1">
      <alignment vertical="center" wrapText="1"/>
    </xf>
    <xf numFmtId="40" fontId="15" fillId="0" borderId="0" xfId="4" applyNumberFormat="1" applyFont="1" applyFill="1" applyBorder="1" applyAlignment="1">
      <alignment horizontal="center" vertical="center" wrapText="1"/>
    </xf>
    <xf numFmtId="38" fontId="14" fillId="0" borderId="0" xfId="4" applyFont="1" applyFill="1" applyBorder="1" applyAlignment="1">
      <alignment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 wrapText="1"/>
    </xf>
    <xf numFmtId="0" fontId="22" fillId="0" borderId="0" xfId="8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 indent="2"/>
    </xf>
    <xf numFmtId="38" fontId="16" fillId="0" borderId="7" xfId="4" applyFont="1" applyFill="1" applyBorder="1" applyAlignment="1">
      <alignment horizontal="center" vertical="center"/>
    </xf>
    <xf numFmtId="38" fontId="16" fillId="0" borderId="8" xfId="4" applyFont="1" applyFill="1" applyBorder="1" applyAlignment="1">
      <alignment horizontal="center" vertical="center"/>
    </xf>
    <xf numFmtId="0" fontId="19" fillId="0" borderId="15" xfId="5" applyNumberFormat="1" applyFont="1" applyFill="1" applyBorder="1" applyAlignment="1">
      <alignment horizontal="left" vertical="center" indent="1"/>
    </xf>
    <xf numFmtId="0" fontId="16" fillId="0" borderId="0" xfId="5" applyFont="1" applyFill="1" applyBorder="1" applyAlignment="1">
      <alignment horizontal="left" vertical="center" indent="1"/>
    </xf>
    <xf numFmtId="0" fontId="16" fillId="0" borderId="0" xfId="5" applyFont="1" applyFill="1" applyBorder="1">
      <alignment vertical="center"/>
    </xf>
    <xf numFmtId="0" fontId="24" fillId="0" borderId="0" xfId="5" applyFont="1" applyFill="1" applyBorder="1">
      <alignment vertical="center"/>
    </xf>
    <xf numFmtId="38" fontId="16" fillId="0" borderId="0" xfId="4" applyFont="1" applyFill="1" applyBorder="1">
      <alignment vertical="center"/>
    </xf>
    <xf numFmtId="38" fontId="16" fillId="0" borderId="30" xfId="4" applyFont="1" applyFill="1" applyBorder="1">
      <alignment vertical="center"/>
    </xf>
    <xf numFmtId="180" fontId="19" fillId="0" borderId="11" xfId="9" quotePrefix="1" applyNumberFormat="1" applyFont="1" applyFill="1" applyBorder="1" applyAlignment="1">
      <alignment vertical="center"/>
    </xf>
    <xf numFmtId="180" fontId="19" fillId="0" borderId="12" xfId="9" quotePrefix="1" applyNumberFormat="1" applyFont="1" applyFill="1" applyBorder="1" applyAlignment="1">
      <alignment vertical="center"/>
    </xf>
    <xf numFmtId="179" fontId="19" fillId="0" borderId="12" xfId="9" quotePrefix="1" applyNumberFormat="1" applyFont="1" applyFill="1" applyBorder="1" applyAlignment="1">
      <alignment vertical="center"/>
    </xf>
    <xf numFmtId="179" fontId="19" fillId="0" borderId="13" xfId="9" quotePrefix="1" applyNumberFormat="1" applyFont="1" applyFill="1" applyBorder="1" applyAlignment="1">
      <alignment vertical="center"/>
    </xf>
    <xf numFmtId="0" fontId="16" fillId="0" borderId="15" xfId="5" applyNumberFormat="1" applyFont="1" applyFill="1" applyBorder="1" applyAlignment="1">
      <alignment horizontal="left" vertical="center" indent="1"/>
    </xf>
    <xf numFmtId="0" fontId="16" fillId="0" borderId="0" xfId="5" applyNumberFormat="1" applyFont="1" applyFill="1" applyBorder="1" applyAlignment="1">
      <alignment horizontal="left" vertical="center" indent="1"/>
    </xf>
    <xf numFmtId="180" fontId="16" fillId="0" borderId="16" xfId="9" quotePrefix="1" applyNumberFormat="1" applyFont="1" applyFill="1" applyBorder="1" applyAlignment="1">
      <alignment vertical="center"/>
    </xf>
    <xf numFmtId="180" fontId="16" fillId="0" borderId="17" xfId="9" quotePrefix="1" applyNumberFormat="1" applyFont="1" applyFill="1" applyBorder="1" applyAlignment="1">
      <alignment vertical="center"/>
    </xf>
    <xf numFmtId="179" fontId="16" fillId="0" borderId="17" xfId="9" quotePrefix="1" applyNumberFormat="1" applyFont="1" applyFill="1" applyBorder="1" applyAlignment="1">
      <alignment vertical="center"/>
    </xf>
    <xf numFmtId="179" fontId="16" fillId="0" borderId="18" xfId="9" quotePrefix="1" applyNumberFormat="1" applyFont="1" applyFill="1" applyBorder="1" applyAlignment="1">
      <alignment vertical="center"/>
    </xf>
    <xf numFmtId="179" fontId="16" fillId="0" borderId="37" xfId="9" quotePrefix="1" applyNumberFormat="1" applyFont="1" applyFill="1" applyBorder="1" applyAlignment="1">
      <alignment vertical="center"/>
    </xf>
    <xf numFmtId="179" fontId="16" fillId="0" borderId="0" xfId="9" quotePrefix="1" applyNumberFormat="1" applyFont="1" applyFill="1" applyBorder="1" applyAlignment="1">
      <alignment vertical="center"/>
    </xf>
    <xf numFmtId="179" fontId="16" fillId="0" borderId="30" xfId="9" quotePrefix="1" applyNumberFormat="1" applyFont="1" applyFill="1" applyBorder="1" applyAlignment="1">
      <alignment vertical="center"/>
    </xf>
    <xf numFmtId="0" fontId="16" fillId="0" borderId="30" xfId="5" applyFont="1" applyFill="1" applyBorder="1">
      <alignment vertical="center"/>
    </xf>
    <xf numFmtId="0" fontId="16" fillId="0" borderId="0" xfId="9" applyNumberFormat="1" applyFont="1" applyFill="1" applyBorder="1" applyAlignment="1">
      <alignment horizontal="left" vertical="center" indent="1"/>
    </xf>
    <xf numFmtId="0" fontId="16" fillId="0" borderId="15" xfId="9" applyNumberFormat="1" applyFont="1" applyFill="1" applyBorder="1" applyAlignment="1">
      <alignment horizontal="left" vertical="center" indent="1"/>
    </xf>
    <xf numFmtId="0" fontId="16" fillId="0" borderId="15" xfId="5" applyFont="1" applyFill="1" applyBorder="1" applyAlignment="1">
      <alignment horizontal="left" vertical="center" indent="1"/>
    </xf>
    <xf numFmtId="180" fontId="24" fillId="0" borderId="16" xfId="5" applyNumberFormat="1" applyFont="1" applyFill="1" applyBorder="1">
      <alignment vertical="center"/>
    </xf>
    <xf numFmtId="180" fontId="24" fillId="0" borderId="17" xfId="5" applyNumberFormat="1" applyFont="1" applyFill="1" applyBorder="1">
      <alignment vertical="center"/>
    </xf>
    <xf numFmtId="179" fontId="24" fillId="0" borderId="17" xfId="5" applyNumberFormat="1" applyFont="1" applyFill="1" applyBorder="1">
      <alignment vertical="center"/>
    </xf>
    <xf numFmtId="179" fontId="24" fillId="0" borderId="18" xfId="5" applyNumberFormat="1" applyFont="1" applyFill="1" applyBorder="1">
      <alignment vertical="center"/>
    </xf>
    <xf numFmtId="0" fontId="25" fillId="0" borderId="0" xfId="5" applyFont="1" applyFill="1" applyBorder="1" applyAlignment="1">
      <alignment horizontal="left" vertical="center" indent="1"/>
    </xf>
    <xf numFmtId="180" fontId="16" fillId="0" borderId="16" xfId="9" applyNumberFormat="1" applyFont="1" applyFill="1" applyBorder="1" applyAlignment="1">
      <alignment vertical="center"/>
    </xf>
    <xf numFmtId="180" fontId="16" fillId="0" borderId="17" xfId="9" applyNumberFormat="1" applyFont="1" applyFill="1" applyBorder="1" applyAlignment="1">
      <alignment vertical="center"/>
    </xf>
    <xf numFmtId="0" fontId="16" fillId="0" borderId="19" xfId="5" applyFont="1" applyFill="1" applyBorder="1" applyAlignment="1">
      <alignment horizontal="left" vertical="center" indent="1"/>
    </xf>
    <xf numFmtId="0" fontId="16" fillId="0" borderId="25" xfId="5" applyFont="1" applyFill="1" applyBorder="1" applyAlignment="1">
      <alignment horizontal="left" vertical="center" indent="1"/>
    </xf>
    <xf numFmtId="0" fontId="16" fillId="0" borderId="25" xfId="5" applyFont="1" applyFill="1" applyBorder="1">
      <alignment vertical="center"/>
    </xf>
    <xf numFmtId="0" fontId="16" fillId="0" borderId="26" xfId="5" applyFont="1" applyFill="1" applyBorder="1">
      <alignment vertical="center"/>
    </xf>
    <xf numFmtId="180" fontId="16" fillId="0" borderId="20" xfId="5" applyNumberFormat="1" applyFont="1" applyFill="1" applyBorder="1">
      <alignment vertical="center"/>
    </xf>
    <xf numFmtId="180" fontId="16" fillId="0" borderId="21" xfId="5" applyNumberFormat="1" applyFont="1" applyFill="1" applyBorder="1">
      <alignment vertical="center"/>
    </xf>
    <xf numFmtId="179" fontId="16" fillId="0" borderId="21" xfId="9" quotePrefix="1" applyNumberFormat="1" applyFont="1" applyFill="1" applyBorder="1" applyAlignment="1">
      <alignment vertical="center"/>
    </xf>
    <xf numFmtId="179" fontId="16" fillId="0" borderId="22" xfId="9" quotePrefix="1" applyNumberFormat="1" applyFont="1" applyFill="1" applyBorder="1" applyAlignment="1">
      <alignment vertical="center"/>
    </xf>
    <xf numFmtId="0" fontId="22" fillId="0" borderId="0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vertical="center"/>
    </xf>
    <xf numFmtId="182" fontId="19" fillId="0" borderId="2" xfId="5" applyNumberFormat="1" applyFont="1" applyFill="1" applyBorder="1" applyAlignment="1">
      <alignment horizontal="center" vertical="center"/>
    </xf>
    <xf numFmtId="182" fontId="16" fillId="0" borderId="2" xfId="5" applyNumberFormat="1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 shrinkToFit="1"/>
    </xf>
    <xf numFmtId="0" fontId="16" fillId="0" borderId="4" xfId="5" applyFont="1" applyFill="1" applyBorder="1" applyAlignment="1">
      <alignment horizontal="center" vertical="center" shrinkToFit="1"/>
    </xf>
    <xf numFmtId="0" fontId="16" fillId="0" borderId="5" xfId="5" applyFont="1" applyFill="1" applyBorder="1" applyAlignment="1">
      <alignment horizontal="center" vertical="center" shrinkToFit="1"/>
    </xf>
    <xf numFmtId="182" fontId="19" fillId="0" borderId="6" xfId="5" applyNumberFormat="1" applyFont="1" applyFill="1" applyBorder="1" applyAlignment="1">
      <alignment horizontal="center" vertical="center"/>
    </xf>
    <xf numFmtId="182" fontId="16" fillId="0" borderId="6" xfId="5" applyNumberFormat="1" applyFont="1" applyFill="1" applyBorder="1" applyAlignment="1">
      <alignment horizontal="center" vertical="center"/>
    </xf>
    <xf numFmtId="182" fontId="25" fillId="0" borderId="38" xfId="5" applyNumberFormat="1" applyFont="1" applyFill="1" applyBorder="1" applyAlignment="1">
      <alignment horizontal="center" vertical="center" wrapText="1"/>
    </xf>
    <xf numFmtId="182" fontId="25" fillId="0" borderId="28" xfId="5" applyNumberFormat="1" applyFont="1" applyFill="1" applyBorder="1" applyAlignment="1">
      <alignment horizontal="center" vertical="center" wrapText="1"/>
    </xf>
    <xf numFmtId="182" fontId="25" fillId="0" borderId="39" xfId="5" applyNumberFormat="1" applyFont="1" applyFill="1" applyBorder="1" applyAlignment="1">
      <alignment horizontal="center" vertical="center" wrapText="1"/>
    </xf>
    <xf numFmtId="182" fontId="25" fillId="0" borderId="27" xfId="5" applyNumberFormat="1" applyFont="1" applyFill="1" applyBorder="1" applyAlignment="1">
      <alignment horizontal="center" vertical="center" wrapText="1"/>
    </xf>
    <xf numFmtId="182" fontId="25" fillId="0" borderId="29" xfId="5" applyNumberFormat="1" applyFont="1" applyFill="1" applyBorder="1" applyAlignment="1">
      <alignment horizontal="center" vertical="center" wrapText="1"/>
    </xf>
    <xf numFmtId="0" fontId="19" fillId="0" borderId="10" xfId="5" applyFont="1" applyFill="1" applyBorder="1" applyAlignment="1">
      <alignment horizontal="left" vertical="center" indent="1"/>
    </xf>
    <xf numFmtId="0" fontId="16" fillId="0" borderId="23" xfId="5" applyFont="1" applyFill="1" applyBorder="1" applyAlignment="1">
      <alignment horizontal="left" vertical="center" indent="1"/>
    </xf>
    <xf numFmtId="0" fontId="16" fillId="0" borderId="23" xfId="5" applyFont="1" applyFill="1" applyBorder="1">
      <alignment vertical="center"/>
    </xf>
    <xf numFmtId="0" fontId="16" fillId="0" borderId="32" xfId="5" applyFont="1" applyFill="1" applyBorder="1">
      <alignment vertical="center"/>
    </xf>
    <xf numFmtId="180" fontId="19" fillId="0" borderId="14" xfId="5" applyNumberFormat="1" applyFont="1" applyFill="1" applyBorder="1" applyAlignment="1">
      <alignment vertical="center"/>
    </xf>
    <xf numFmtId="179" fontId="19" fillId="0" borderId="14" xfId="5" applyNumberFormat="1" applyFont="1" applyFill="1" applyBorder="1" applyAlignment="1">
      <alignment vertical="center"/>
    </xf>
    <xf numFmtId="182" fontId="19" fillId="0" borderId="11" xfId="9" applyNumberFormat="1" applyFont="1" applyFill="1" applyBorder="1" applyAlignment="1">
      <alignment vertical="center"/>
    </xf>
    <xf numFmtId="182" fontId="19" fillId="0" borderId="12" xfId="9" applyNumberFormat="1" applyFont="1" applyFill="1" applyBorder="1" applyAlignment="1">
      <alignment vertical="center"/>
    </xf>
    <xf numFmtId="182" fontId="19" fillId="0" borderId="13" xfId="9" applyNumberFormat="1" applyFont="1" applyFill="1" applyBorder="1" applyAlignment="1">
      <alignment vertical="center"/>
    </xf>
    <xf numFmtId="0" fontId="15" fillId="0" borderId="15" xfId="5" applyFont="1" applyFill="1" applyBorder="1" applyAlignment="1">
      <alignment horizontal="left" vertical="center" indent="1"/>
    </xf>
    <xf numFmtId="180" fontId="19" fillId="0" borderId="24" xfId="5" applyNumberFormat="1" applyFont="1" applyFill="1" applyBorder="1" applyAlignment="1">
      <alignment vertical="center"/>
    </xf>
    <xf numFmtId="182" fontId="16" fillId="0" borderId="16" xfId="9" applyNumberFormat="1" applyFont="1" applyFill="1" applyBorder="1" applyAlignment="1">
      <alignment vertical="center"/>
    </xf>
    <xf numFmtId="182" fontId="16" fillId="0" borderId="17" xfId="9" applyNumberFormat="1" applyFont="1" applyFill="1" applyBorder="1" applyAlignment="1">
      <alignment vertical="center"/>
    </xf>
    <xf numFmtId="182" fontId="16" fillId="0" borderId="18" xfId="9" applyNumberFormat="1" applyFont="1" applyFill="1" applyBorder="1" applyAlignment="1">
      <alignment vertical="center"/>
    </xf>
    <xf numFmtId="182" fontId="15" fillId="0" borderId="15" xfId="5" applyNumberFormat="1" applyFont="1" applyFill="1" applyBorder="1" applyAlignment="1">
      <alignment horizontal="left" vertical="center" indent="1"/>
    </xf>
    <xf numFmtId="182" fontId="16" fillId="0" borderId="0" xfId="5" applyNumberFormat="1" applyFont="1" applyFill="1" applyBorder="1" applyAlignment="1">
      <alignment horizontal="left" vertical="center" indent="1"/>
    </xf>
    <xf numFmtId="49" fontId="13" fillId="0" borderId="0" xfId="9" applyNumberFormat="1" applyFont="1" applyFill="1" applyBorder="1" applyAlignment="1">
      <alignment horizontal="left" vertical="center" indent="1"/>
    </xf>
    <xf numFmtId="182" fontId="16" fillId="0" borderId="17" xfId="9" applyNumberFormat="1" applyFont="1" applyFill="1" applyBorder="1" applyAlignment="1">
      <alignment horizontal="right" vertical="center"/>
    </xf>
    <xf numFmtId="182" fontId="16" fillId="0" borderId="18" xfId="9" applyNumberFormat="1" applyFont="1" applyFill="1" applyBorder="1" applyAlignment="1">
      <alignment horizontal="right" vertical="center"/>
    </xf>
    <xf numFmtId="182" fontId="15" fillId="0" borderId="19" xfId="5" applyNumberFormat="1" applyFont="1" applyFill="1" applyBorder="1" applyAlignment="1">
      <alignment horizontal="left" vertical="center" indent="1"/>
    </xf>
    <xf numFmtId="182" fontId="16" fillId="0" borderId="25" xfId="5" applyNumberFormat="1" applyFont="1" applyFill="1" applyBorder="1" applyAlignment="1">
      <alignment horizontal="left" vertical="center" indent="1"/>
    </xf>
    <xf numFmtId="180" fontId="19" fillId="0" borderId="6" xfId="5" applyNumberFormat="1" applyFont="1" applyFill="1" applyBorder="1" applyAlignment="1">
      <alignment vertical="center"/>
    </xf>
    <xf numFmtId="182" fontId="16" fillId="0" borderId="20" xfId="9" applyNumberFormat="1" applyFont="1" applyFill="1" applyBorder="1" applyAlignment="1">
      <alignment vertical="center"/>
    </xf>
    <xf numFmtId="182" fontId="16" fillId="0" borderId="21" xfId="9" applyNumberFormat="1" applyFont="1" applyFill="1" applyBorder="1" applyAlignment="1">
      <alignment vertical="center"/>
    </xf>
    <xf numFmtId="182" fontId="16" fillId="0" borderId="22" xfId="9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vertical="center"/>
    </xf>
    <xf numFmtId="0" fontId="26" fillId="0" borderId="0" xfId="11" applyNumberFormat="1" applyFont="1" applyFill="1" applyBorder="1" applyAlignment="1">
      <alignment vertical="center"/>
    </xf>
    <xf numFmtId="0" fontId="8" fillId="0" borderId="0" xfId="8" applyFont="1" applyFill="1" applyBorder="1" applyAlignment="1">
      <alignment horizontal="centerContinuous" vertical="center"/>
    </xf>
    <xf numFmtId="0" fontId="27" fillId="0" borderId="0" xfId="8" applyFont="1" applyFill="1" applyBorder="1" applyAlignment="1">
      <alignment horizontal="centerContinuous" vertical="center"/>
    </xf>
    <xf numFmtId="0" fontId="8" fillId="0" borderId="0" xfId="8" applyFont="1" applyFill="1" applyBorder="1" applyAlignment="1">
      <alignment vertical="center"/>
    </xf>
    <xf numFmtId="0" fontId="8" fillId="0" borderId="1" xfId="8" applyFont="1" applyFill="1" applyBorder="1" applyAlignment="1">
      <alignment vertical="center"/>
    </xf>
    <xf numFmtId="0" fontId="9" fillId="0" borderId="1" xfId="8" applyFont="1" applyFill="1" applyBorder="1" applyAlignment="1">
      <alignment horizontal="right" vertical="center"/>
    </xf>
    <xf numFmtId="0" fontId="8" fillId="0" borderId="3" xfId="8" applyFont="1" applyFill="1" applyBorder="1" applyAlignment="1">
      <alignment vertical="center"/>
    </xf>
    <xf numFmtId="0" fontId="8" fillId="0" borderId="4" xfId="8" applyFont="1" applyFill="1" applyBorder="1" applyAlignment="1">
      <alignment vertical="center"/>
    </xf>
    <xf numFmtId="0" fontId="9" fillId="0" borderId="4" xfId="8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distributed" vertical="center"/>
    </xf>
    <xf numFmtId="0" fontId="9" fillId="0" borderId="3" xfId="8" applyFont="1" applyFill="1" applyBorder="1" applyAlignment="1">
      <alignment horizontal="center" vertical="center"/>
    </xf>
    <xf numFmtId="0" fontId="9" fillId="0" borderId="5" xfId="8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182" fontId="9" fillId="0" borderId="2" xfId="5" applyNumberFormat="1" applyFont="1" applyFill="1" applyBorder="1" applyAlignment="1">
      <alignment horizontal="center" vertical="center"/>
    </xf>
    <xf numFmtId="182" fontId="9" fillId="0" borderId="2" xfId="5" applyNumberFormat="1" applyFont="1" applyFill="1" applyBorder="1" applyAlignment="1">
      <alignment horizontal="center" vertical="center" wrapText="1"/>
    </xf>
    <xf numFmtId="0" fontId="8" fillId="0" borderId="19" xfId="8" applyFont="1" applyFill="1" applyBorder="1" applyAlignment="1">
      <alignment vertical="center"/>
    </xf>
    <xf numFmtId="0" fontId="8" fillId="0" borderId="25" xfId="8" applyFont="1" applyFill="1" applyBorder="1" applyAlignment="1">
      <alignment vertical="center"/>
    </xf>
    <xf numFmtId="0" fontId="9" fillId="0" borderId="25" xfId="8" applyFont="1" applyFill="1" applyBorder="1" applyAlignment="1">
      <alignment horizontal="center" vertical="center"/>
    </xf>
    <xf numFmtId="0" fontId="8" fillId="0" borderId="26" xfId="8" applyFont="1" applyFill="1" applyBorder="1" applyAlignment="1">
      <alignment horizontal="distributed" vertical="center"/>
    </xf>
    <xf numFmtId="0" fontId="9" fillId="0" borderId="7" xfId="8" applyFont="1" applyFill="1" applyBorder="1" applyAlignment="1">
      <alignment horizontal="center" vertical="center"/>
    </xf>
    <xf numFmtId="0" fontId="9" fillId="0" borderId="8" xfId="8" applyFont="1" applyFill="1" applyBorder="1" applyAlignment="1">
      <alignment horizontal="center" vertical="center"/>
    </xf>
    <xf numFmtId="0" fontId="9" fillId="0" borderId="9" xfId="8" applyFont="1" applyFill="1" applyBorder="1" applyAlignment="1">
      <alignment horizontal="center" vertical="center"/>
    </xf>
    <xf numFmtId="0" fontId="9" fillId="0" borderId="7" xfId="8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/>
    </xf>
    <xf numFmtId="182" fontId="9" fillId="0" borderId="6" xfId="5" applyNumberFormat="1" applyFont="1" applyFill="1" applyBorder="1" applyAlignment="1">
      <alignment horizontal="center" vertical="center"/>
    </xf>
    <xf numFmtId="182" fontId="9" fillId="0" borderId="6" xfId="5" applyNumberFormat="1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vertical="center"/>
    </xf>
    <xf numFmtId="0" fontId="10" fillId="0" borderId="23" xfId="5" applyFont="1" applyFill="1" applyBorder="1" applyAlignment="1">
      <alignment horizontal="distributed" vertical="center"/>
    </xf>
    <xf numFmtId="0" fontId="10" fillId="0" borderId="32" xfId="5" applyFont="1" applyFill="1" applyBorder="1" applyAlignment="1">
      <alignment vertical="center"/>
    </xf>
    <xf numFmtId="177" fontId="10" fillId="0" borderId="11" xfId="4" applyNumberFormat="1" applyFont="1" applyFill="1" applyBorder="1" applyAlignment="1">
      <alignment vertical="center" shrinkToFit="1"/>
    </xf>
    <xf numFmtId="177" fontId="10" fillId="0" borderId="12" xfId="4" applyNumberFormat="1" applyFont="1" applyFill="1" applyBorder="1" applyAlignment="1">
      <alignment vertical="center" shrinkToFit="1"/>
    </xf>
    <xf numFmtId="177" fontId="10" fillId="0" borderId="13" xfId="4" applyNumberFormat="1" applyFont="1" applyFill="1" applyBorder="1" applyAlignment="1">
      <alignment vertical="center" shrinkToFit="1"/>
    </xf>
    <xf numFmtId="183" fontId="10" fillId="0" borderId="11" xfId="4" applyNumberFormat="1" applyFont="1" applyFill="1" applyBorder="1" applyAlignment="1">
      <alignment vertical="center" shrinkToFit="1"/>
    </xf>
    <xf numFmtId="183" fontId="10" fillId="0" borderId="13" xfId="4" applyNumberFormat="1" applyFont="1" applyFill="1" applyBorder="1" applyAlignment="1">
      <alignment vertical="center" shrinkToFit="1"/>
    </xf>
    <xf numFmtId="0" fontId="28" fillId="0" borderId="10" xfId="5" applyFont="1" applyFill="1" applyBorder="1" applyAlignment="1">
      <alignment horizontal="center" vertical="center" shrinkToFit="1"/>
    </xf>
    <xf numFmtId="0" fontId="10" fillId="0" borderId="23" xfId="5" applyFont="1" applyFill="1" applyBorder="1" applyAlignment="1">
      <alignment horizontal="distributed" vertical="center" shrinkToFit="1"/>
    </xf>
    <xf numFmtId="0" fontId="28" fillId="0" borderId="32" xfId="5" applyFont="1" applyFill="1" applyBorder="1" applyAlignment="1">
      <alignment horizontal="center" vertical="center" shrinkToFit="1"/>
    </xf>
    <xf numFmtId="182" fontId="10" fillId="0" borderId="14" xfId="5" applyNumberFormat="1" applyFont="1" applyFill="1" applyBorder="1" applyAlignment="1">
      <alignment vertical="center" shrinkToFit="1"/>
    </xf>
    <xf numFmtId="0" fontId="29" fillId="0" borderId="0" xfId="8" applyFont="1" applyFill="1" applyBorder="1" applyAlignment="1">
      <alignment vertical="center"/>
    </xf>
    <xf numFmtId="0" fontId="10" fillId="0" borderId="15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distributed" vertical="center"/>
    </xf>
    <xf numFmtId="0" fontId="28" fillId="0" borderId="30" xfId="8" applyFont="1" applyFill="1" applyBorder="1" applyAlignment="1">
      <alignment horizontal="distributed" vertical="center" indent="1"/>
    </xf>
    <xf numFmtId="177" fontId="10" fillId="0" borderId="16" xfId="4" applyNumberFormat="1" applyFont="1" applyFill="1" applyBorder="1" applyAlignment="1">
      <alignment vertical="center" shrinkToFit="1"/>
    </xf>
    <xf numFmtId="177" fontId="10" fillId="0" borderId="17" xfId="4" applyNumberFormat="1" applyFont="1" applyFill="1" applyBorder="1" applyAlignment="1">
      <alignment vertical="center" shrinkToFit="1"/>
    </xf>
    <xf numFmtId="177" fontId="10" fillId="0" borderId="18" xfId="4" applyNumberFormat="1" applyFont="1" applyFill="1" applyBorder="1" applyAlignment="1">
      <alignment vertical="center" shrinkToFit="1"/>
    </xf>
    <xf numFmtId="183" fontId="10" fillId="0" borderId="16" xfId="4" applyNumberFormat="1" applyFont="1" applyFill="1" applyBorder="1" applyAlignment="1">
      <alignment vertical="center" shrinkToFit="1"/>
    </xf>
    <xf numFmtId="183" fontId="10" fillId="0" borderId="18" xfId="4" applyNumberFormat="1" applyFont="1" applyFill="1" applyBorder="1" applyAlignment="1">
      <alignment vertical="center" shrinkToFit="1"/>
    </xf>
    <xf numFmtId="0" fontId="28" fillId="0" borderId="15" xfId="5" applyFont="1" applyFill="1" applyBorder="1" applyAlignment="1">
      <alignment vertical="center"/>
    </xf>
    <xf numFmtId="0" fontId="28" fillId="0" borderId="30" xfId="5" applyFont="1" applyFill="1" applyBorder="1" applyAlignment="1">
      <alignment vertical="center"/>
    </xf>
    <xf numFmtId="182" fontId="10" fillId="0" borderId="24" xfId="5" applyNumberFormat="1" applyFont="1" applyFill="1" applyBorder="1" applyAlignment="1">
      <alignment vertical="center" shrinkToFit="1"/>
    </xf>
    <xf numFmtId="182" fontId="10" fillId="0" borderId="24" xfId="5" applyNumberFormat="1" applyFont="1" applyFill="1" applyBorder="1" applyAlignment="1">
      <alignment horizontal="right" vertical="center" shrinkToFit="1"/>
    </xf>
    <xf numFmtId="0" fontId="8" fillId="0" borderId="15" xfId="8" applyFont="1" applyFill="1" applyBorder="1" applyAlignment="1">
      <alignment vertical="center"/>
    </xf>
    <xf numFmtId="0" fontId="8" fillId="0" borderId="0" xfId="8" applyFont="1" applyFill="1" applyBorder="1" applyAlignment="1">
      <alignment horizontal="left" vertical="center"/>
    </xf>
    <xf numFmtId="0" fontId="9" fillId="0" borderId="0" xfId="8" applyFont="1" applyFill="1" applyBorder="1" applyAlignment="1">
      <alignment horizontal="distributed" vertical="center"/>
    </xf>
    <xf numFmtId="0" fontId="8" fillId="0" borderId="30" xfId="8" applyFont="1" applyFill="1" applyBorder="1" applyAlignment="1">
      <alignment horizontal="distributed" vertical="center" indent="1"/>
    </xf>
    <xf numFmtId="177" fontId="9" fillId="0" borderId="16" xfId="4" applyNumberFormat="1" applyFont="1" applyFill="1" applyBorder="1" applyAlignment="1">
      <alignment vertical="center" shrinkToFit="1"/>
    </xf>
    <xf numFmtId="177" fontId="9" fillId="0" borderId="17" xfId="4" applyNumberFormat="1" applyFont="1" applyFill="1" applyBorder="1" applyAlignment="1">
      <alignment vertical="center" shrinkToFit="1"/>
    </xf>
    <xf numFmtId="177" fontId="9" fillId="0" borderId="18" xfId="4" applyNumberFormat="1" applyFont="1" applyFill="1" applyBorder="1" applyAlignment="1">
      <alignment vertical="center" shrinkToFit="1"/>
    </xf>
    <xf numFmtId="183" fontId="9" fillId="0" borderId="16" xfId="4" applyNumberFormat="1" applyFont="1" applyFill="1" applyBorder="1" applyAlignment="1">
      <alignment vertical="center" shrinkToFit="1"/>
    </xf>
    <xf numFmtId="183" fontId="9" fillId="0" borderId="18" xfId="4" applyNumberFormat="1" applyFont="1" applyFill="1" applyBorder="1" applyAlignment="1">
      <alignment vertical="center" shrinkToFit="1"/>
    </xf>
    <xf numFmtId="0" fontId="8" fillId="0" borderId="15" xfId="5" applyFont="1" applyFill="1" applyBorder="1" applyAlignment="1">
      <alignment vertical="center"/>
    </xf>
    <xf numFmtId="0" fontId="8" fillId="0" borderId="30" xfId="5" applyFont="1" applyFill="1" applyBorder="1" applyAlignment="1">
      <alignment horizontal="distributed" vertical="center" indent="1"/>
    </xf>
    <xf numFmtId="182" fontId="9" fillId="0" borderId="24" xfId="5" applyNumberFormat="1" applyFont="1" applyFill="1" applyBorder="1" applyAlignment="1">
      <alignment vertical="center" shrinkToFit="1"/>
    </xf>
    <xf numFmtId="182" fontId="9" fillId="0" borderId="24" xfId="5" applyNumberFormat="1" applyFont="1" applyFill="1" applyBorder="1" applyAlignment="1">
      <alignment horizontal="right" vertical="center" shrinkToFit="1"/>
    </xf>
    <xf numFmtId="177" fontId="9" fillId="0" borderId="18" xfId="4" applyNumberFormat="1" applyFont="1" applyFill="1" applyBorder="1" applyAlignment="1">
      <alignment horizontal="right" vertical="center" shrinkToFit="1"/>
    </xf>
    <xf numFmtId="0" fontId="11" fillId="0" borderId="15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distributed" vertical="center" wrapText="1"/>
    </xf>
    <xf numFmtId="0" fontId="9" fillId="0" borderId="0" xfId="8" applyFont="1" applyFill="1" applyBorder="1" applyAlignment="1">
      <alignment horizontal="distributed" vertical="center" wrapText="1" shrinkToFit="1"/>
    </xf>
    <xf numFmtId="0" fontId="8" fillId="0" borderId="30" xfId="8" applyFont="1" applyFill="1" applyBorder="1" applyAlignment="1">
      <alignment horizontal="distributed" vertical="center" indent="1" shrinkToFit="1"/>
    </xf>
    <xf numFmtId="0" fontId="30" fillId="0" borderId="0" xfId="8" applyFont="1" applyFill="1" applyBorder="1" applyAlignment="1">
      <alignment horizontal="distributed" vertical="center"/>
    </xf>
    <xf numFmtId="0" fontId="8" fillId="0" borderId="30" xfId="5" applyFont="1" applyFill="1" applyBorder="1" applyAlignment="1">
      <alignment horizontal="distributed" vertical="center" indent="1" shrinkToFit="1"/>
    </xf>
    <xf numFmtId="0" fontId="12" fillId="0" borderId="19" xfId="8" applyFont="1" applyFill="1" applyBorder="1" applyAlignment="1">
      <alignment vertical="center"/>
    </xf>
    <xf numFmtId="0" fontId="10" fillId="0" borderId="25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distributed" vertical="center"/>
    </xf>
    <xf numFmtId="0" fontId="28" fillId="0" borderId="26" xfId="8" applyFont="1" applyFill="1" applyBorder="1" applyAlignment="1">
      <alignment horizontal="distributed" vertical="center" indent="1"/>
    </xf>
    <xf numFmtId="177" fontId="10" fillId="0" borderId="20" xfId="4" applyNumberFormat="1" applyFont="1" applyFill="1" applyBorder="1" applyAlignment="1">
      <alignment vertical="center" shrinkToFit="1"/>
    </xf>
    <xf numFmtId="177" fontId="10" fillId="0" borderId="21" xfId="4" applyNumberFormat="1" applyFont="1" applyFill="1" applyBorder="1" applyAlignment="1">
      <alignment vertical="center" shrinkToFit="1"/>
    </xf>
    <xf numFmtId="177" fontId="10" fillId="0" borderId="22" xfId="4" applyNumberFormat="1" applyFont="1" applyFill="1" applyBorder="1" applyAlignment="1">
      <alignment vertical="center" shrinkToFit="1"/>
    </xf>
    <xf numFmtId="183" fontId="10" fillId="0" borderId="20" xfId="4" applyNumberFormat="1" applyFont="1" applyFill="1" applyBorder="1" applyAlignment="1">
      <alignment vertical="center" shrinkToFit="1"/>
    </xf>
    <xf numFmtId="183" fontId="10" fillId="0" borderId="22" xfId="4" applyNumberFormat="1" applyFont="1" applyFill="1" applyBorder="1" applyAlignment="1">
      <alignment vertical="center" shrinkToFit="1"/>
    </xf>
    <xf numFmtId="0" fontId="28" fillId="0" borderId="19" xfId="5" applyFont="1" applyFill="1" applyBorder="1" applyAlignment="1">
      <alignment vertical="center"/>
    </xf>
    <xf numFmtId="0" fontId="28" fillId="0" borderId="26" xfId="5" applyFont="1" applyFill="1" applyBorder="1" applyAlignment="1">
      <alignment vertical="center"/>
    </xf>
    <xf numFmtId="182" fontId="10" fillId="0" borderId="6" xfId="5" applyNumberFormat="1" applyFont="1" applyFill="1" applyBorder="1" applyAlignment="1">
      <alignment vertical="center" shrinkToFit="1"/>
    </xf>
    <xf numFmtId="182" fontId="10" fillId="0" borderId="6" xfId="5" applyNumberFormat="1" applyFont="1" applyFill="1" applyBorder="1" applyAlignment="1">
      <alignment horizontal="right" vertical="center" shrinkToFit="1"/>
    </xf>
    <xf numFmtId="0" fontId="9" fillId="0" borderId="23" xfId="8" applyFont="1" applyFill="1" applyBorder="1" applyAlignment="1">
      <alignment horizontal="left" vertical="center"/>
    </xf>
    <xf numFmtId="0" fontId="9" fillId="0" borderId="23" xfId="5" applyFont="1" applyFill="1" applyBorder="1" applyAlignment="1">
      <alignment vertical="center"/>
    </xf>
    <xf numFmtId="182" fontId="8" fillId="0" borderId="0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30" fillId="0" borderId="0" xfId="8" applyFont="1" applyFill="1" applyBorder="1" applyAlignment="1">
      <alignment vertical="center"/>
    </xf>
    <xf numFmtId="0" fontId="30" fillId="0" borderId="0" xfId="8" applyFont="1" applyFill="1" applyBorder="1" applyAlignment="1">
      <alignment horizontal="left" vertical="center"/>
    </xf>
    <xf numFmtId="0" fontId="2" fillId="0" borderId="0" xfId="12" applyFont="1" applyFill="1" applyBorder="1" applyAlignment="1">
      <alignment horizontal="left" vertical="center"/>
    </xf>
    <xf numFmtId="0" fontId="2" fillId="0" borderId="0" xfId="12" applyFont="1" applyFill="1" applyBorder="1" applyAlignment="1">
      <alignment vertical="center"/>
    </xf>
    <xf numFmtId="182" fontId="2" fillId="0" borderId="0" xfId="12" applyNumberFormat="1" applyFont="1" applyFill="1" applyBorder="1" applyAlignment="1">
      <alignment vertical="center"/>
    </xf>
    <xf numFmtId="0" fontId="2" fillId="0" borderId="0" xfId="12" applyFont="1" applyFill="1" applyBorder="1" applyAlignment="1">
      <alignment horizontal="right" vertical="center"/>
    </xf>
    <xf numFmtId="0" fontId="8" fillId="0" borderId="0" xfId="12" applyFont="1" applyFill="1" applyBorder="1" applyAlignment="1">
      <alignment vertical="center"/>
    </xf>
    <xf numFmtId="182" fontId="8" fillId="0" borderId="0" xfId="12" applyNumberFormat="1" applyFont="1" applyFill="1" applyBorder="1" applyAlignment="1">
      <alignment vertical="center"/>
    </xf>
    <xf numFmtId="182" fontId="8" fillId="0" borderId="0" xfId="12" applyNumberFormat="1" applyFont="1" applyFill="1" applyBorder="1" applyAlignment="1">
      <alignment horizontal="centerContinuous" vertical="center"/>
    </xf>
    <xf numFmtId="182" fontId="27" fillId="0" borderId="0" xfId="12" applyNumberFormat="1" applyFont="1" applyFill="1" applyBorder="1" applyAlignment="1">
      <alignment horizontal="centerContinuous" vertical="center"/>
    </xf>
    <xf numFmtId="182" fontId="8" fillId="0" borderId="0" xfId="12" applyNumberFormat="1" applyFont="1" applyFill="1" applyBorder="1" applyAlignment="1">
      <alignment horizontal="right" vertical="center"/>
    </xf>
    <xf numFmtId="0" fontId="8" fillId="0" borderId="0" xfId="12" applyFont="1" applyFill="1" applyBorder="1" applyAlignment="1">
      <alignment horizontal="centerContinuous" vertical="center"/>
    </xf>
    <xf numFmtId="182" fontId="8" fillId="0" borderId="1" xfId="12" applyNumberFormat="1" applyFont="1" applyFill="1" applyBorder="1" applyAlignment="1">
      <alignment vertical="center"/>
    </xf>
    <xf numFmtId="182" fontId="9" fillId="0" borderId="1" xfId="12" applyNumberFormat="1" applyFont="1" applyFill="1" applyBorder="1" applyAlignment="1">
      <alignment horizontal="right" vertical="center"/>
    </xf>
    <xf numFmtId="0" fontId="9" fillId="0" borderId="34" xfId="12" applyFont="1" applyFill="1" applyBorder="1" applyAlignment="1">
      <alignment horizontal="center" vertical="center"/>
    </xf>
    <xf numFmtId="0" fontId="9" fillId="0" borderId="35" xfId="12" applyFont="1" applyFill="1" applyBorder="1" applyAlignment="1">
      <alignment horizontal="center" vertical="center"/>
    </xf>
    <xf numFmtId="0" fontId="9" fillId="0" borderId="36" xfId="12" applyFont="1" applyFill="1" applyBorder="1" applyAlignment="1">
      <alignment horizontal="center" vertical="center"/>
    </xf>
    <xf numFmtId="182" fontId="9" fillId="0" borderId="33" xfId="12" applyNumberFormat="1" applyFont="1" applyFill="1" applyBorder="1" applyAlignment="1">
      <alignment horizontal="center" vertical="center" shrinkToFit="1"/>
    </xf>
    <xf numFmtId="182" fontId="9" fillId="0" borderId="34" xfId="12" applyNumberFormat="1" applyFont="1" applyFill="1" applyBorder="1" applyAlignment="1">
      <alignment horizontal="center" vertical="center" shrinkToFit="1"/>
    </xf>
    <xf numFmtId="0" fontId="6" fillId="0" borderId="0" xfId="12" applyFont="1" applyFill="1" applyBorder="1" applyAlignment="1">
      <alignment vertical="center"/>
    </xf>
    <xf numFmtId="0" fontId="28" fillId="0" borderId="32" xfId="12" applyFont="1" applyFill="1" applyBorder="1" applyAlignment="1">
      <alignment horizontal="center" vertical="center"/>
    </xf>
    <xf numFmtId="180" fontId="10" fillId="0" borderId="14" xfId="12" applyNumberFormat="1" applyFont="1" applyFill="1" applyBorder="1" applyAlignment="1">
      <alignment horizontal="right" vertical="center" shrinkToFit="1"/>
    </xf>
    <xf numFmtId="0" fontId="29" fillId="0" borderId="0" xfId="12" applyFont="1" applyFill="1" applyBorder="1" applyAlignment="1">
      <alignment vertical="center"/>
    </xf>
    <xf numFmtId="0" fontId="28" fillId="0" borderId="30" xfId="12" applyFont="1" applyFill="1" applyBorder="1" applyAlignment="1">
      <alignment vertical="center"/>
    </xf>
    <xf numFmtId="180" fontId="10" fillId="0" borderId="24" xfId="12" applyNumberFormat="1" applyFont="1" applyFill="1" applyBorder="1" applyAlignment="1">
      <alignment horizontal="right" vertical="center" shrinkToFit="1"/>
    </xf>
    <xf numFmtId="0" fontId="6" fillId="0" borderId="30" xfId="12" applyFont="1" applyFill="1" applyBorder="1" applyAlignment="1">
      <alignment horizontal="distributed" vertical="center" indent="1"/>
    </xf>
    <xf numFmtId="180" fontId="9" fillId="0" borderId="24" xfId="12" applyNumberFormat="1" applyFont="1" applyFill="1" applyBorder="1" applyAlignment="1">
      <alignment horizontal="right" vertical="center" shrinkToFit="1"/>
    </xf>
    <xf numFmtId="180" fontId="9" fillId="0" borderId="24" xfId="12" applyNumberFormat="1" applyFont="1" applyFill="1" applyBorder="1" applyAlignment="1">
      <alignment horizontal="right" vertical="center"/>
    </xf>
    <xf numFmtId="180" fontId="9" fillId="0" borderId="15" xfId="12" applyNumberFormat="1" applyFont="1" applyFill="1" applyBorder="1" applyAlignment="1">
      <alignment horizontal="right" vertical="center"/>
    </xf>
    <xf numFmtId="0" fontId="29" fillId="0" borderId="30" xfId="12" applyFont="1" applyFill="1" applyBorder="1" applyAlignment="1">
      <alignment vertical="center"/>
    </xf>
    <xf numFmtId="180" fontId="10" fillId="0" borderId="24" xfId="12" applyNumberFormat="1" applyFont="1" applyFill="1" applyBorder="1" applyAlignment="1">
      <alignment horizontal="right" vertical="center"/>
    </xf>
    <xf numFmtId="0" fontId="6" fillId="0" borderId="30" xfId="12" applyFont="1" applyFill="1" applyBorder="1" applyAlignment="1">
      <alignment horizontal="distributed" vertical="center" indent="1" shrinkToFit="1"/>
    </xf>
    <xf numFmtId="0" fontId="11" fillId="0" borderId="19" xfId="8" applyFont="1" applyFill="1" applyBorder="1" applyAlignment="1">
      <alignment vertical="center"/>
    </xf>
    <xf numFmtId="0" fontId="28" fillId="0" borderId="26" xfId="12" applyFont="1" applyFill="1" applyBorder="1" applyAlignment="1">
      <alignment vertical="center"/>
    </xf>
    <xf numFmtId="180" fontId="10" fillId="0" borderId="6" xfId="12" applyNumberFormat="1" applyFont="1" applyFill="1" applyBorder="1" applyAlignment="1">
      <alignment horizontal="right" vertical="center" shrinkToFit="1"/>
    </xf>
    <xf numFmtId="180" fontId="10" fillId="0" borderId="6" xfId="12" applyNumberFormat="1" applyFont="1" applyFill="1" applyBorder="1" applyAlignment="1">
      <alignment horizontal="right" vertical="center"/>
    </xf>
    <xf numFmtId="180" fontId="10" fillId="0" borderId="19" xfId="12" applyNumberFormat="1" applyFont="1" applyFill="1" applyBorder="1" applyAlignment="1">
      <alignment horizontal="right" vertical="center"/>
    </xf>
    <xf numFmtId="0" fontId="9" fillId="0" borderId="23" xfId="12" applyFont="1" applyFill="1" applyBorder="1" applyAlignment="1">
      <alignment vertical="center"/>
    </xf>
    <xf numFmtId="182" fontId="6" fillId="0" borderId="0" xfId="12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2" fillId="0" borderId="0" xfId="13" applyFont="1" applyFill="1" applyBorder="1" applyAlignment="1">
      <alignment horizontal="left" vertical="center"/>
    </xf>
    <xf numFmtId="0" fontId="2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8" fillId="0" borderId="0" xfId="13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vertical="center"/>
    </xf>
    <xf numFmtId="0" fontId="8" fillId="0" borderId="0" xfId="13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right"/>
    </xf>
    <xf numFmtId="0" fontId="9" fillId="0" borderId="0" xfId="13" applyFont="1" applyFill="1" applyBorder="1" applyAlignment="1">
      <alignment horizontal="right"/>
    </xf>
    <xf numFmtId="0" fontId="9" fillId="0" borderId="3" xfId="13" applyFont="1" applyFill="1" applyBorder="1" applyAlignment="1">
      <alignment horizontal="center" vertical="center"/>
    </xf>
    <xf numFmtId="0" fontId="9" fillId="0" borderId="4" xfId="13" applyFont="1" applyFill="1" applyBorder="1" applyAlignment="1">
      <alignment horizontal="center" vertical="center"/>
    </xf>
    <xf numFmtId="0" fontId="9" fillId="0" borderId="40" xfId="13" applyFont="1" applyFill="1" applyBorder="1" applyAlignment="1">
      <alignment horizontal="center" vertical="center"/>
    </xf>
    <xf numFmtId="0" fontId="9" fillId="0" borderId="41" xfId="13" applyFont="1" applyFill="1" applyBorder="1" applyAlignment="1">
      <alignment horizontal="center" vertical="center"/>
    </xf>
    <xf numFmtId="0" fontId="9" fillId="0" borderId="42" xfId="13" applyFont="1" applyFill="1" applyBorder="1" applyAlignment="1">
      <alignment horizontal="center" vertical="center"/>
    </xf>
    <xf numFmtId="0" fontId="9" fillId="0" borderId="15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43" xfId="13" applyFont="1" applyFill="1" applyBorder="1" applyAlignment="1">
      <alignment horizontal="center" vertical="center"/>
    </xf>
    <xf numFmtId="0" fontId="9" fillId="0" borderId="19" xfId="13" applyFont="1" applyFill="1" applyBorder="1" applyAlignment="1">
      <alignment horizontal="center" vertical="center"/>
    </xf>
    <xf numFmtId="0" fontId="9" fillId="0" borderId="25" xfId="13" applyFont="1" applyFill="1" applyBorder="1" applyAlignment="1">
      <alignment horizontal="center" vertical="center"/>
    </xf>
    <xf numFmtId="0" fontId="9" fillId="0" borderId="19" xfId="13" applyFont="1" applyFill="1" applyBorder="1" applyAlignment="1">
      <alignment horizontal="center" vertical="center"/>
    </xf>
    <xf numFmtId="0" fontId="9" fillId="0" borderId="9" xfId="13" applyFont="1" applyFill="1" applyBorder="1" applyAlignment="1">
      <alignment horizontal="center" vertical="center"/>
    </xf>
    <xf numFmtId="0" fontId="10" fillId="0" borderId="10" xfId="13" applyFont="1" applyFill="1" applyBorder="1" applyAlignment="1">
      <alignment horizontal="distributed" vertical="center" justifyLastLine="1"/>
    </xf>
    <xf numFmtId="0" fontId="10" fillId="0" borderId="23" xfId="13" applyFont="1" applyFill="1" applyBorder="1" applyAlignment="1">
      <alignment horizontal="distributed" vertical="center" justifyLastLine="1"/>
    </xf>
    <xf numFmtId="180" fontId="10" fillId="0" borderId="10" xfId="13" applyNumberFormat="1" applyFont="1" applyFill="1" applyBorder="1" applyAlignment="1">
      <alignment vertical="center" shrinkToFit="1"/>
    </xf>
    <xf numFmtId="179" fontId="10" fillId="0" borderId="13" xfId="13" applyNumberFormat="1" applyFont="1" applyFill="1" applyBorder="1" applyAlignment="1">
      <alignment vertical="center" shrinkToFit="1"/>
    </xf>
    <xf numFmtId="0" fontId="28" fillId="0" borderId="0" xfId="13" applyFont="1" applyFill="1" applyBorder="1" applyAlignment="1">
      <alignment vertical="center"/>
    </xf>
    <xf numFmtId="0" fontId="9" fillId="0" borderId="15" xfId="13" applyFont="1" applyFill="1" applyBorder="1" applyAlignment="1">
      <alignment vertical="center" shrinkToFit="1"/>
    </xf>
    <xf numFmtId="0" fontId="9" fillId="0" borderId="0" xfId="13" applyFont="1" applyFill="1" applyBorder="1" applyAlignment="1">
      <alignment vertical="center" shrinkToFit="1"/>
    </xf>
    <xf numFmtId="180" fontId="9" fillId="0" borderId="15" xfId="13" applyNumberFormat="1" applyFont="1" applyFill="1" applyBorder="1" applyAlignment="1">
      <alignment vertical="center"/>
    </xf>
    <xf numFmtId="179" fontId="9" fillId="0" borderId="18" xfId="13" applyNumberFormat="1" applyFont="1" applyFill="1" applyBorder="1" applyAlignment="1">
      <alignment vertical="center"/>
    </xf>
    <xf numFmtId="0" fontId="9" fillId="0" borderId="15" xfId="13" applyFont="1" applyFill="1" applyBorder="1" applyAlignment="1">
      <alignment vertical="center" shrinkToFit="1"/>
    </xf>
    <xf numFmtId="0" fontId="9" fillId="0" borderId="0" xfId="13" applyFont="1" applyFill="1" applyBorder="1" applyAlignment="1">
      <alignment vertical="center" shrinkToFit="1"/>
    </xf>
    <xf numFmtId="0" fontId="9" fillId="0" borderId="0" xfId="13" applyFont="1" applyFill="1" applyBorder="1" applyAlignment="1">
      <alignment horizontal="left" vertical="center" shrinkToFit="1"/>
    </xf>
    <xf numFmtId="0" fontId="9" fillId="0" borderId="19" xfId="13" applyFont="1" applyFill="1" applyBorder="1" applyAlignment="1">
      <alignment vertical="center" shrinkToFit="1"/>
    </xf>
    <xf numFmtId="0" fontId="9" fillId="0" borderId="25" xfId="13" applyFont="1" applyFill="1" applyBorder="1" applyAlignment="1">
      <alignment vertical="center" shrinkToFit="1"/>
    </xf>
    <xf numFmtId="180" fontId="9" fillId="0" borderId="19" xfId="13" applyNumberFormat="1" applyFont="1" applyFill="1" applyBorder="1" applyAlignment="1">
      <alignment vertical="center"/>
    </xf>
    <xf numFmtId="179" fontId="9" fillId="0" borderId="22" xfId="13" applyNumberFormat="1" applyFont="1" applyFill="1" applyBorder="1" applyAlignment="1">
      <alignment vertical="center"/>
    </xf>
    <xf numFmtId="0" fontId="9" fillId="0" borderId="23" xfId="13" applyFont="1" applyFill="1" applyBorder="1" applyAlignment="1">
      <alignment horizontal="left" vertical="center"/>
    </xf>
    <xf numFmtId="0" fontId="30" fillId="0" borderId="0" xfId="12" applyFont="1" applyFill="1" applyBorder="1" applyAlignment="1">
      <alignment horizontal="left" vertical="center"/>
    </xf>
    <xf numFmtId="0" fontId="8" fillId="0" borderId="0" xfId="13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right"/>
    </xf>
    <xf numFmtId="0" fontId="9" fillId="0" borderId="3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40" xfId="5" applyFont="1" applyFill="1" applyBorder="1" applyAlignment="1">
      <alignment horizontal="center" vertical="center"/>
    </xf>
    <xf numFmtId="0" fontId="9" fillId="0" borderId="41" xfId="5" applyFont="1" applyFill="1" applyBorder="1" applyAlignment="1">
      <alignment horizontal="center" vertical="center"/>
    </xf>
    <xf numFmtId="0" fontId="9" fillId="0" borderId="42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25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distributed" vertical="center" justifyLastLine="1"/>
    </xf>
    <xf numFmtId="0" fontId="10" fillId="0" borderId="23" xfId="5" applyFont="1" applyFill="1" applyBorder="1" applyAlignment="1">
      <alignment horizontal="distributed" vertical="center" justifyLastLine="1"/>
    </xf>
    <xf numFmtId="41" fontId="10" fillId="0" borderId="10" xfId="5" applyNumberFormat="1" applyFont="1" applyFill="1" applyBorder="1" applyAlignment="1">
      <alignment vertical="center" shrinkToFit="1"/>
    </xf>
    <xf numFmtId="184" fontId="10" fillId="0" borderId="13" xfId="5" applyNumberFormat="1" applyFont="1" applyFill="1" applyBorder="1" applyAlignment="1">
      <alignment vertical="center" shrinkToFit="1"/>
    </xf>
    <xf numFmtId="0" fontId="9" fillId="0" borderId="15" xfId="5" applyFont="1" applyFill="1" applyBorder="1" applyAlignment="1">
      <alignment vertical="center" shrinkToFit="1"/>
    </xf>
    <xf numFmtId="0" fontId="9" fillId="0" borderId="0" xfId="5" applyFont="1" applyFill="1" applyBorder="1" applyAlignment="1">
      <alignment vertical="center" shrinkToFit="1"/>
    </xf>
    <xf numFmtId="41" fontId="9" fillId="0" borderId="15" xfId="5" applyNumberFormat="1" applyFont="1" applyFill="1" applyBorder="1" applyAlignment="1">
      <alignment vertical="center"/>
    </xf>
    <xf numFmtId="184" fontId="9" fillId="0" borderId="18" xfId="5" applyNumberFormat="1" applyFont="1" applyFill="1" applyBorder="1" applyAlignment="1">
      <alignment vertical="center"/>
    </xf>
    <xf numFmtId="0" fontId="9" fillId="0" borderId="15" xfId="5" applyFont="1" applyFill="1" applyBorder="1" applyAlignment="1">
      <alignment vertical="center" shrinkToFit="1"/>
    </xf>
    <xf numFmtId="41" fontId="9" fillId="0" borderId="15" xfId="5" applyNumberFormat="1" applyFont="1" applyFill="1" applyBorder="1" applyAlignment="1">
      <alignment horizontal="right" vertical="center"/>
    </xf>
    <xf numFmtId="41" fontId="9" fillId="0" borderId="18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 shrinkToFit="1"/>
    </xf>
    <xf numFmtId="0" fontId="9" fillId="0" borderId="19" xfId="5" applyFont="1" applyFill="1" applyBorder="1" applyAlignment="1">
      <alignment vertical="center" shrinkToFit="1"/>
    </xf>
    <xf numFmtId="0" fontId="9" fillId="0" borderId="25" xfId="5" applyFont="1" applyFill="1" applyBorder="1" applyAlignment="1">
      <alignment vertical="center" shrinkToFit="1"/>
    </xf>
    <xf numFmtId="41" fontId="9" fillId="0" borderId="19" xfId="5" applyNumberFormat="1" applyFont="1" applyFill="1" applyBorder="1" applyAlignment="1">
      <alignment vertical="center"/>
    </xf>
    <xf numFmtId="184" fontId="9" fillId="0" borderId="22" xfId="5" applyNumberFormat="1" applyFont="1" applyFill="1" applyBorder="1" applyAlignment="1">
      <alignment vertical="center"/>
    </xf>
    <xf numFmtId="0" fontId="9" fillId="0" borderId="23" xfId="5" applyFont="1" applyFill="1" applyBorder="1" applyAlignment="1">
      <alignment horizontal="left" vertical="center"/>
    </xf>
    <xf numFmtId="0" fontId="8" fillId="0" borderId="23" xfId="5" applyFont="1" applyFill="1" applyBorder="1" applyAlignment="1">
      <alignment vertical="center"/>
    </xf>
    <xf numFmtId="0" fontId="30" fillId="0" borderId="0" xfId="13" applyFont="1" applyFill="1" applyBorder="1" applyAlignment="1">
      <alignment vertical="center"/>
    </xf>
    <xf numFmtId="0" fontId="2" fillId="0" borderId="0" xfId="5" applyFont="1" applyFill="1" applyBorder="1">
      <alignment vertical="center"/>
    </xf>
    <xf numFmtId="0" fontId="2" fillId="0" borderId="0" xfId="5" applyFont="1" applyFill="1" applyBorder="1" applyAlignment="1">
      <alignment horizontal="right" vertical="center"/>
    </xf>
    <xf numFmtId="0" fontId="6" fillId="0" borderId="0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9" fillId="0" borderId="0" xfId="13" applyFont="1" applyFill="1" applyBorder="1" applyAlignment="1">
      <alignment horizontal="right" vertical="center"/>
    </xf>
    <xf numFmtId="0" fontId="9" fillId="0" borderId="33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44" xfId="5" applyFont="1" applyFill="1" applyBorder="1" applyAlignment="1">
      <alignment horizontal="center" vertical="center"/>
    </xf>
    <xf numFmtId="0" fontId="9" fillId="0" borderId="26" xfId="5" applyFont="1" applyFill="1" applyBorder="1" applyAlignment="1">
      <alignment horizontal="center" vertical="center"/>
    </xf>
    <xf numFmtId="0" fontId="10" fillId="0" borderId="24" xfId="5" applyFont="1" applyFill="1" applyBorder="1" applyAlignment="1">
      <alignment horizontal="center" vertical="center"/>
    </xf>
    <xf numFmtId="176" fontId="10" fillId="0" borderId="15" xfId="5" applyNumberFormat="1" applyFont="1" applyFill="1" applyBorder="1" applyAlignment="1">
      <alignment vertical="center"/>
    </xf>
    <xf numFmtId="176" fontId="10" fillId="0" borderId="30" xfId="5" applyNumberFormat="1" applyFont="1" applyFill="1" applyBorder="1" applyAlignment="1">
      <alignment vertical="center"/>
    </xf>
    <xf numFmtId="185" fontId="10" fillId="0" borderId="15" xfId="5" applyNumberFormat="1" applyFont="1" applyFill="1" applyBorder="1" applyAlignment="1">
      <alignment vertical="center"/>
    </xf>
    <xf numFmtId="185" fontId="10" fillId="0" borderId="30" xfId="5" applyNumberFormat="1" applyFont="1" applyFill="1" applyBorder="1" applyAlignment="1">
      <alignment vertical="center"/>
    </xf>
    <xf numFmtId="0" fontId="29" fillId="0" borderId="0" xfId="5" applyFont="1" applyFill="1" applyBorder="1">
      <alignment vertical="center"/>
    </xf>
    <xf numFmtId="0" fontId="9" fillId="0" borderId="24" xfId="5" applyFont="1" applyFill="1" applyBorder="1" applyAlignment="1">
      <alignment horizontal="center" vertical="center"/>
    </xf>
    <xf numFmtId="176" fontId="9" fillId="0" borderId="15" xfId="5" applyNumberFormat="1" applyFont="1" applyFill="1" applyBorder="1" applyAlignment="1">
      <alignment vertical="center"/>
    </xf>
    <xf numFmtId="176" fontId="9" fillId="0" borderId="30" xfId="5" applyNumberFormat="1" applyFont="1" applyFill="1" applyBorder="1" applyAlignment="1">
      <alignment vertical="center"/>
    </xf>
    <xf numFmtId="185" fontId="9" fillId="0" borderId="15" xfId="5" applyNumberFormat="1" applyFont="1" applyFill="1" applyBorder="1" applyAlignment="1">
      <alignment vertical="center"/>
    </xf>
    <xf numFmtId="185" fontId="9" fillId="0" borderId="30" xfId="5" applyNumberFormat="1" applyFont="1" applyFill="1" applyBorder="1" applyAlignment="1">
      <alignment vertical="center"/>
    </xf>
    <xf numFmtId="176" fontId="10" fillId="0" borderId="15" xfId="5" applyNumberFormat="1" applyFont="1" applyFill="1" applyBorder="1" applyAlignment="1">
      <alignment horizontal="right" vertical="center"/>
    </xf>
    <xf numFmtId="176" fontId="10" fillId="0" borderId="30" xfId="5" applyNumberFormat="1" applyFont="1" applyFill="1" applyBorder="1" applyAlignment="1">
      <alignment horizontal="right" vertical="center"/>
    </xf>
    <xf numFmtId="185" fontId="10" fillId="0" borderId="15" xfId="5" applyNumberFormat="1" applyFont="1" applyFill="1" applyBorder="1" applyAlignment="1">
      <alignment vertical="center"/>
    </xf>
    <xf numFmtId="185" fontId="10" fillId="0" borderId="30" xfId="5" applyNumberFormat="1" applyFont="1" applyFill="1" applyBorder="1" applyAlignment="1">
      <alignment vertical="center"/>
    </xf>
    <xf numFmtId="176" fontId="9" fillId="0" borderId="15" xfId="5" applyNumberFormat="1" applyFont="1" applyFill="1" applyBorder="1" applyAlignment="1">
      <alignment horizontal="right" vertical="center"/>
    </xf>
    <xf numFmtId="176" fontId="9" fillId="0" borderId="30" xfId="5" applyNumberFormat="1" applyFont="1" applyFill="1" applyBorder="1" applyAlignment="1">
      <alignment horizontal="right" vertical="center"/>
    </xf>
    <xf numFmtId="185" fontId="9" fillId="0" borderId="15" xfId="5" applyNumberFormat="1" applyFont="1" applyFill="1" applyBorder="1" applyAlignment="1">
      <alignment vertical="center"/>
    </xf>
    <xf numFmtId="185" fontId="9" fillId="0" borderId="30" xfId="5" applyNumberFormat="1" applyFont="1" applyFill="1" applyBorder="1" applyAlignment="1">
      <alignment vertical="center"/>
    </xf>
    <xf numFmtId="0" fontId="6" fillId="0" borderId="15" xfId="5" applyFont="1" applyFill="1" applyBorder="1">
      <alignment vertical="center"/>
    </xf>
    <xf numFmtId="0" fontId="9" fillId="0" borderId="6" xfId="5" applyFont="1" applyFill="1" applyBorder="1" applyAlignment="1">
      <alignment horizontal="center" vertical="center"/>
    </xf>
    <xf numFmtId="176" fontId="9" fillId="0" borderId="19" xfId="5" applyNumberFormat="1" applyFont="1" applyFill="1" applyBorder="1" applyAlignment="1">
      <alignment vertical="center"/>
    </xf>
    <xf numFmtId="176" fontId="9" fillId="0" borderId="26" xfId="5" applyNumberFormat="1" applyFont="1" applyFill="1" applyBorder="1" applyAlignment="1">
      <alignment vertical="center"/>
    </xf>
    <xf numFmtId="176" fontId="9" fillId="0" borderId="19" xfId="5" applyNumberFormat="1" applyFont="1" applyFill="1" applyBorder="1" applyAlignment="1">
      <alignment horizontal="right" vertical="center"/>
    </xf>
    <xf numFmtId="176" fontId="9" fillId="0" borderId="26" xfId="5" applyNumberFormat="1" applyFont="1" applyFill="1" applyBorder="1" applyAlignment="1">
      <alignment horizontal="right" vertical="center"/>
    </xf>
    <xf numFmtId="185" fontId="9" fillId="0" borderId="19" xfId="5" applyNumberFormat="1" applyFont="1" applyFill="1" applyBorder="1" applyAlignment="1">
      <alignment vertical="center"/>
    </xf>
    <xf numFmtId="185" fontId="9" fillId="0" borderId="26" xfId="5" applyNumberFormat="1" applyFont="1" applyFill="1" applyBorder="1" applyAlignment="1">
      <alignment vertical="center"/>
    </xf>
    <xf numFmtId="0" fontId="30" fillId="0" borderId="0" xfId="5" applyFont="1" applyFill="1" applyBorder="1" applyAlignment="1">
      <alignment horizontal="left" vertical="center"/>
    </xf>
    <xf numFmtId="0" fontId="9" fillId="0" borderId="0" xfId="5" applyFont="1" applyFill="1" applyBorder="1">
      <alignment vertical="center"/>
    </xf>
    <xf numFmtId="0" fontId="30" fillId="0" borderId="0" xfId="12" applyFont="1" applyFill="1" applyBorder="1" applyAlignment="1">
      <alignment horizontal="left" vertical="center"/>
    </xf>
    <xf numFmtId="0" fontId="9" fillId="0" borderId="3" xfId="5" applyFont="1" applyFill="1" applyBorder="1" applyAlignment="1">
      <alignment horizontal="center" vertical="center" wrapText="1"/>
    </xf>
    <xf numFmtId="182" fontId="9" fillId="0" borderId="15" xfId="5" applyNumberFormat="1" applyFont="1" applyFill="1" applyBorder="1" applyAlignment="1">
      <alignment horizontal="center" vertical="center"/>
    </xf>
    <xf numFmtId="182" fontId="9" fillId="0" borderId="0" xfId="5" applyNumberFormat="1" applyFont="1" applyFill="1" applyBorder="1" applyAlignment="1">
      <alignment horizontal="center" vertical="center"/>
    </xf>
    <xf numFmtId="182" fontId="9" fillId="0" borderId="30" xfId="5" applyNumberFormat="1" applyFont="1" applyFill="1" applyBorder="1" applyAlignment="1">
      <alignment horizontal="center" vertical="center"/>
    </xf>
    <xf numFmtId="181" fontId="9" fillId="0" borderId="15" xfId="5" applyNumberFormat="1" applyFont="1" applyFill="1" applyBorder="1" applyAlignment="1">
      <alignment horizontal="center" vertical="center"/>
    </xf>
    <xf numFmtId="181" fontId="9" fillId="0" borderId="0" xfId="5" applyNumberFormat="1" applyFont="1" applyFill="1" applyBorder="1" applyAlignment="1">
      <alignment horizontal="center" vertical="center"/>
    </xf>
    <xf numFmtId="181" fontId="9" fillId="0" borderId="30" xfId="5" applyNumberFormat="1" applyFont="1" applyFill="1" applyBorder="1" applyAlignment="1">
      <alignment horizontal="center" vertical="center"/>
    </xf>
    <xf numFmtId="186" fontId="9" fillId="0" borderId="15" xfId="5" applyNumberFormat="1" applyFont="1" applyFill="1" applyBorder="1" applyAlignment="1">
      <alignment horizontal="center" vertical="center"/>
    </xf>
    <xf numFmtId="186" fontId="9" fillId="0" borderId="0" xfId="5" applyNumberFormat="1" applyFont="1" applyFill="1" applyBorder="1" applyAlignment="1">
      <alignment horizontal="center" vertical="center"/>
    </xf>
    <xf numFmtId="186" fontId="9" fillId="0" borderId="30" xfId="5" applyNumberFormat="1" applyFont="1" applyFill="1" applyBorder="1" applyAlignment="1">
      <alignment horizontal="center" vertical="center"/>
    </xf>
    <xf numFmtId="182" fontId="9" fillId="0" borderId="19" xfId="5" applyNumberFormat="1" applyFont="1" applyFill="1" applyBorder="1" applyAlignment="1">
      <alignment horizontal="center" vertical="center"/>
    </xf>
    <xf numFmtId="182" fontId="9" fillId="0" borderId="25" xfId="5" applyNumberFormat="1" applyFont="1" applyFill="1" applyBorder="1" applyAlignment="1">
      <alignment horizontal="center" vertical="center"/>
    </xf>
    <xf numFmtId="182" fontId="9" fillId="0" borderId="26" xfId="5" applyNumberFormat="1" applyFont="1" applyFill="1" applyBorder="1" applyAlignment="1">
      <alignment horizontal="center" vertical="center"/>
    </xf>
    <xf numFmtId="181" fontId="9" fillId="0" borderId="19" xfId="5" applyNumberFormat="1" applyFont="1" applyFill="1" applyBorder="1" applyAlignment="1">
      <alignment horizontal="center" vertical="center"/>
    </xf>
    <xf numFmtId="181" fontId="9" fillId="0" borderId="25" xfId="5" applyNumberFormat="1" applyFont="1" applyFill="1" applyBorder="1" applyAlignment="1">
      <alignment horizontal="center" vertical="center"/>
    </xf>
    <xf numFmtId="181" fontId="9" fillId="0" borderId="26" xfId="5" applyNumberFormat="1" applyFont="1" applyFill="1" applyBorder="1" applyAlignment="1">
      <alignment horizontal="center" vertical="center"/>
    </xf>
    <xf numFmtId="186" fontId="9" fillId="0" borderId="19" xfId="5" applyNumberFormat="1" applyFont="1" applyFill="1" applyBorder="1" applyAlignment="1">
      <alignment horizontal="center" vertical="center"/>
    </xf>
    <xf numFmtId="186" fontId="9" fillId="0" borderId="25" xfId="5" applyNumberFormat="1" applyFont="1" applyFill="1" applyBorder="1" applyAlignment="1">
      <alignment horizontal="center" vertical="center"/>
    </xf>
    <xf numFmtId="186" fontId="9" fillId="0" borderId="26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Continuous" vertical="center"/>
    </xf>
    <xf numFmtId="0" fontId="9" fillId="0" borderId="1" xfId="13" applyFont="1" applyFill="1" applyBorder="1" applyAlignment="1">
      <alignment horizontal="right" vertical="center"/>
    </xf>
    <xf numFmtId="0" fontId="9" fillId="0" borderId="5" xfId="5" applyFont="1" applyFill="1" applyBorder="1" applyAlignment="1">
      <alignment horizontal="center" vertical="center" wrapText="1"/>
    </xf>
    <xf numFmtId="0" fontId="9" fillId="0" borderId="34" xfId="5" applyFont="1" applyFill="1" applyBorder="1" applyAlignment="1">
      <alignment horizontal="center" vertical="center"/>
    </xf>
    <xf numFmtId="0" fontId="9" fillId="0" borderId="35" xfId="5" applyFont="1" applyFill="1" applyBorder="1" applyAlignment="1">
      <alignment horizontal="center" vertical="center"/>
    </xf>
    <xf numFmtId="0" fontId="9" fillId="0" borderId="36" xfId="5" applyFont="1" applyFill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 wrapText="1"/>
    </xf>
    <xf numFmtId="0" fontId="9" fillId="0" borderId="30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shrinkToFit="1"/>
    </xf>
    <xf numFmtId="0" fontId="10" fillId="0" borderId="32" xfId="5" applyFont="1" applyFill="1" applyBorder="1" applyAlignment="1">
      <alignment horizontal="center" vertical="center" shrinkToFit="1"/>
    </xf>
    <xf numFmtId="0" fontId="9" fillId="0" borderId="45" xfId="5" applyFont="1" applyFill="1" applyBorder="1" applyAlignment="1">
      <alignment horizontal="center" vertical="center"/>
    </xf>
    <xf numFmtId="0" fontId="9" fillId="0" borderId="46" xfId="5" applyFont="1" applyFill="1" applyBorder="1" applyAlignment="1">
      <alignment horizontal="center" vertical="center"/>
    </xf>
    <xf numFmtId="0" fontId="9" fillId="0" borderId="47" xfId="5" applyFont="1" applyFill="1" applyBorder="1" applyAlignment="1">
      <alignment horizontal="center" vertical="center"/>
    </xf>
    <xf numFmtId="0" fontId="9" fillId="0" borderId="30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shrinkToFit="1"/>
    </xf>
    <xf numFmtId="0" fontId="10" fillId="0" borderId="30" xfId="5" applyFont="1" applyFill="1" applyBorder="1" applyAlignment="1">
      <alignment horizontal="center" vertical="center" shrinkToFit="1"/>
    </xf>
    <xf numFmtId="0" fontId="10" fillId="0" borderId="1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48" xfId="5" applyFont="1" applyFill="1" applyBorder="1" applyAlignment="1">
      <alignment horizontal="center" vertical="center" wrapText="1"/>
    </xf>
    <xf numFmtId="0" fontId="30" fillId="0" borderId="49" xfId="5" applyFont="1" applyFill="1" applyBorder="1" applyAlignment="1">
      <alignment horizontal="center" vertical="center" wrapText="1"/>
    </xf>
    <xf numFmtId="0" fontId="30" fillId="0" borderId="48" xfId="5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shrinkToFit="1"/>
    </xf>
    <xf numFmtId="0" fontId="9" fillId="0" borderId="19" xfId="5" applyFont="1" applyFill="1" applyBorder="1" applyAlignment="1">
      <alignment horizontal="center" vertical="center" wrapText="1"/>
    </xf>
    <xf numFmtId="0" fontId="9" fillId="0" borderId="26" xfId="5" applyFont="1" applyFill="1" applyBorder="1" applyAlignment="1">
      <alignment horizontal="center" vertical="center" wrapText="1"/>
    </xf>
    <xf numFmtId="0" fontId="10" fillId="0" borderId="19" xfId="5" applyFont="1" applyFill="1" applyBorder="1" applyAlignment="1">
      <alignment horizontal="center" vertical="center" shrinkToFit="1"/>
    </xf>
    <xf numFmtId="0" fontId="10" fillId="0" borderId="26" xfId="5" applyFont="1" applyFill="1" applyBorder="1" applyAlignment="1">
      <alignment horizontal="center" vertical="center" shrinkToFit="1"/>
    </xf>
    <xf numFmtId="0" fontId="10" fillId="0" borderId="19" xfId="5" applyFont="1" applyFill="1" applyBorder="1" applyAlignment="1">
      <alignment horizontal="center" vertical="center"/>
    </xf>
    <xf numFmtId="0" fontId="10" fillId="0" borderId="25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 wrapText="1"/>
    </xf>
    <xf numFmtId="0" fontId="30" fillId="0" borderId="51" xfId="5" applyFont="1" applyFill="1" applyBorder="1" applyAlignment="1">
      <alignment horizontal="center" vertical="center" wrapText="1"/>
    </xf>
    <xf numFmtId="0" fontId="30" fillId="0" borderId="21" xfId="5" applyFont="1" applyFill="1" applyBorder="1" applyAlignment="1">
      <alignment horizontal="center" vertical="center" wrapText="1"/>
    </xf>
    <xf numFmtId="0" fontId="9" fillId="0" borderId="22" xfId="5" applyFont="1" applyFill="1" applyBorder="1" applyAlignment="1">
      <alignment horizontal="center" vertical="center" shrinkToFit="1"/>
    </xf>
    <xf numFmtId="0" fontId="10" fillId="0" borderId="15" xfId="5" applyFont="1" applyFill="1" applyBorder="1" applyAlignment="1">
      <alignment horizontal="center" vertical="center"/>
    </xf>
    <xf numFmtId="180" fontId="10" fillId="0" borderId="15" xfId="5" applyNumberFormat="1" applyFont="1" applyFill="1" applyBorder="1" applyAlignment="1">
      <alignment vertical="center"/>
    </xf>
    <xf numFmtId="180" fontId="10" fillId="0" borderId="30" xfId="5" applyNumberFormat="1" applyFont="1" applyFill="1" applyBorder="1" applyAlignment="1">
      <alignment vertical="center"/>
    </xf>
    <xf numFmtId="180" fontId="10" fillId="0" borderId="0" xfId="5" applyNumberFormat="1" applyFont="1" applyFill="1" applyBorder="1" applyAlignment="1">
      <alignment vertical="center"/>
    </xf>
    <xf numFmtId="180" fontId="10" fillId="0" borderId="17" xfId="5" applyNumberFormat="1" applyFont="1" applyFill="1" applyBorder="1" applyAlignment="1">
      <alignment vertical="center" shrinkToFit="1"/>
    </xf>
    <xf numFmtId="180" fontId="10" fillId="0" borderId="37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30" xfId="5" applyNumberFormat="1" applyFont="1" applyFill="1" applyBorder="1" applyAlignment="1">
      <alignment vertical="center" shrinkToFit="1"/>
    </xf>
    <xf numFmtId="0" fontId="9" fillId="0" borderId="15" xfId="5" applyFont="1" applyFill="1" applyBorder="1" applyAlignment="1">
      <alignment horizontal="center" vertical="center"/>
    </xf>
    <xf numFmtId="180" fontId="9" fillId="0" borderId="15" xfId="5" applyNumberFormat="1" applyFont="1" applyFill="1" applyBorder="1" applyAlignment="1">
      <alignment vertical="center"/>
    </xf>
    <xf numFmtId="180" fontId="9" fillId="0" borderId="30" xfId="5" applyNumberFormat="1" applyFont="1" applyFill="1" applyBorder="1" applyAlignment="1">
      <alignment vertical="center"/>
    </xf>
    <xf numFmtId="180" fontId="9" fillId="0" borderId="17" xfId="5" applyNumberFormat="1" applyFont="1" applyFill="1" applyBorder="1" applyAlignment="1">
      <alignment vertical="center" shrinkToFit="1"/>
    </xf>
    <xf numFmtId="180" fontId="9" fillId="0" borderId="37" xfId="5" applyNumberFormat="1" applyFont="1" applyFill="1" applyBorder="1" applyAlignment="1">
      <alignment vertical="center" shrinkToFit="1"/>
    </xf>
    <xf numFmtId="180" fontId="9" fillId="0" borderId="18" xfId="5" applyNumberFormat="1" applyFont="1" applyFill="1" applyBorder="1" applyAlignment="1">
      <alignment vertical="center" shrinkToFit="1"/>
    </xf>
    <xf numFmtId="180" fontId="9" fillId="0" borderId="15" xfId="5" applyNumberFormat="1" applyFont="1" applyFill="1" applyBorder="1" applyAlignment="1">
      <alignment vertical="center" shrinkToFit="1"/>
    </xf>
    <xf numFmtId="180" fontId="9" fillId="0" borderId="30" xfId="5" applyNumberFormat="1" applyFont="1" applyFill="1" applyBorder="1" applyAlignment="1">
      <alignment vertical="center" shrinkToFit="1"/>
    </xf>
    <xf numFmtId="180" fontId="10" fillId="0" borderId="52" xfId="5" applyNumberFormat="1" applyFont="1" applyFill="1" applyBorder="1" applyAlignment="1">
      <alignment vertical="center"/>
    </xf>
    <xf numFmtId="180" fontId="9" fillId="0" borderId="19" xfId="5" applyNumberFormat="1" applyFont="1" applyFill="1" applyBorder="1" applyAlignment="1">
      <alignment vertical="center"/>
    </xf>
    <xf numFmtId="180" fontId="9" fillId="0" borderId="26" xfId="5" applyNumberFormat="1" applyFont="1" applyFill="1" applyBorder="1" applyAlignment="1">
      <alignment vertical="center"/>
    </xf>
    <xf numFmtId="180" fontId="10" fillId="0" borderId="19" xfId="5" applyNumberFormat="1" applyFont="1" applyFill="1" applyBorder="1" applyAlignment="1">
      <alignment vertical="center"/>
    </xf>
    <xf numFmtId="180" fontId="10" fillId="0" borderId="26" xfId="5" applyNumberFormat="1" applyFont="1" applyFill="1" applyBorder="1" applyAlignment="1">
      <alignment vertical="center"/>
    </xf>
    <xf numFmtId="180" fontId="10" fillId="0" borderId="25" xfId="5" applyNumberFormat="1" applyFont="1" applyFill="1" applyBorder="1" applyAlignment="1">
      <alignment vertical="center"/>
    </xf>
    <xf numFmtId="180" fontId="9" fillId="0" borderId="21" xfId="5" applyNumberFormat="1" applyFont="1" applyFill="1" applyBorder="1" applyAlignment="1">
      <alignment vertical="center" shrinkToFit="1"/>
    </xf>
    <xf numFmtId="180" fontId="9" fillId="0" borderId="51" xfId="5" applyNumberFormat="1" applyFont="1" applyFill="1" applyBorder="1" applyAlignment="1">
      <alignment vertical="center" shrinkToFit="1"/>
    </xf>
    <xf numFmtId="180" fontId="9" fillId="0" borderId="22" xfId="5" applyNumberFormat="1" applyFont="1" applyFill="1" applyBorder="1" applyAlignment="1">
      <alignment vertical="center" shrinkToFit="1"/>
    </xf>
    <xf numFmtId="180" fontId="9" fillId="0" borderId="19" xfId="5" applyNumberFormat="1" applyFont="1" applyFill="1" applyBorder="1" applyAlignment="1">
      <alignment vertical="center" shrinkToFit="1"/>
    </xf>
    <xf numFmtId="180" fontId="9" fillId="0" borderId="26" xfId="5" applyNumberFormat="1" applyFont="1" applyFill="1" applyBorder="1" applyAlignment="1">
      <alignment vertical="center" shrinkToFit="1"/>
    </xf>
    <xf numFmtId="0" fontId="32" fillId="0" borderId="0" xfId="5" applyFont="1" applyFill="1" applyAlignment="1">
      <alignment horizontal="left" vertical="center"/>
    </xf>
    <xf numFmtId="0" fontId="33" fillId="0" borderId="0" xfId="5" applyFont="1" applyFill="1">
      <alignment vertical="center"/>
    </xf>
    <xf numFmtId="0" fontId="34" fillId="0" borderId="0" xfId="5" applyFont="1" applyFill="1" applyAlignment="1">
      <alignment horizontal="center" vertical="center"/>
    </xf>
    <xf numFmtId="0" fontId="34" fillId="0" borderId="0" xfId="5" applyFont="1" applyFill="1">
      <alignment vertical="center"/>
    </xf>
    <xf numFmtId="0" fontId="35" fillId="0" borderId="1" xfId="13" applyFont="1" applyFill="1" applyBorder="1" applyAlignment="1">
      <alignment horizontal="right" vertical="center"/>
    </xf>
    <xf numFmtId="0" fontId="35" fillId="0" borderId="2" xfId="5" applyFont="1" applyFill="1" applyBorder="1" applyAlignment="1">
      <alignment horizontal="center" vertical="center"/>
    </xf>
    <xf numFmtId="0" fontId="35" fillId="0" borderId="34" xfId="5" applyFont="1" applyFill="1" applyBorder="1" applyAlignment="1">
      <alignment horizontal="center" vertical="center"/>
    </xf>
    <xf numFmtId="0" fontId="35" fillId="0" borderId="35" xfId="5" applyFont="1" applyFill="1" applyBorder="1" applyAlignment="1">
      <alignment horizontal="center" vertical="center"/>
    </xf>
    <xf numFmtId="0" fontId="35" fillId="0" borderId="36" xfId="5" applyFont="1" applyFill="1" applyBorder="1" applyAlignment="1">
      <alignment horizontal="center" vertical="center"/>
    </xf>
    <xf numFmtId="0" fontId="35" fillId="0" borderId="24" xfId="5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 vertical="center"/>
    </xf>
    <xf numFmtId="0" fontId="35" fillId="0" borderId="14" xfId="5" applyFont="1" applyFill="1" applyBorder="1" applyAlignment="1">
      <alignment horizontal="center" vertical="center"/>
    </xf>
    <xf numFmtId="0" fontId="35" fillId="0" borderId="45" xfId="5" applyFont="1" applyFill="1" applyBorder="1" applyAlignment="1">
      <alignment horizontal="center" vertical="center"/>
    </xf>
    <xf numFmtId="0" fontId="35" fillId="0" borderId="47" xfId="5" applyFont="1" applyFill="1" applyBorder="1" applyAlignment="1">
      <alignment horizontal="center" vertical="center"/>
    </xf>
    <xf numFmtId="0" fontId="35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 vertical="center" shrinkToFit="1"/>
    </xf>
    <xf numFmtId="0" fontId="35" fillId="0" borderId="6" xfId="5" applyFont="1" applyFill="1" applyBorder="1" applyAlignment="1">
      <alignment horizontal="center" vertical="center"/>
    </xf>
    <xf numFmtId="0" fontId="36" fillId="0" borderId="6" xfId="5" applyFont="1" applyFill="1" applyBorder="1" applyAlignment="1">
      <alignment horizontal="center" vertical="center"/>
    </xf>
    <xf numFmtId="0" fontId="32" fillId="0" borderId="19" xfId="5" applyFont="1" applyFill="1" applyBorder="1" applyAlignment="1">
      <alignment horizontal="center" vertical="center" wrapText="1"/>
    </xf>
    <xf numFmtId="0" fontId="35" fillId="0" borderId="9" xfId="5" applyFont="1" applyFill="1" applyBorder="1" applyAlignment="1">
      <alignment horizontal="center" vertical="center"/>
    </xf>
    <xf numFmtId="0" fontId="35" fillId="0" borderId="6" xfId="5" applyFont="1" applyFill="1" applyBorder="1" applyAlignment="1">
      <alignment horizontal="center" vertical="center"/>
    </xf>
    <xf numFmtId="0" fontId="37" fillId="0" borderId="6" xfId="5" applyFont="1" applyFill="1" applyBorder="1" applyAlignment="1">
      <alignment horizontal="center" vertical="center" shrinkToFit="1"/>
    </xf>
    <xf numFmtId="176" fontId="38" fillId="0" borderId="14" xfId="5" applyNumberFormat="1" applyFont="1" applyFill="1" applyBorder="1" applyAlignment="1">
      <alignment horizontal="center" vertical="center" shrinkToFit="1"/>
    </xf>
    <xf numFmtId="176" fontId="36" fillId="0" borderId="14" xfId="5" applyNumberFormat="1" applyFont="1" applyFill="1" applyBorder="1" applyAlignment="1">
      <alignment horizontal="right" vertical="center" shrinkToFit="1"/>
    </xf>
    <xf numFmtId="176" fontId="36" fillId="0" borderId="10" xfId="5" applyNumberFormat="1" applyFont="1" applyFill="1" applyBorder="1" applyAlignment="1">
      <alignment horizontal="right" vertical="center" shrinkToFit="1"/>
    </xf>
    <xf numFmtId="187" fontId="36" fillId="0" borderId="13" xfId="5" applyNumberFormat="1" applyFont="1" applyFill="1" applyBorder="1" applyAlignment="1">
      <alignment horizontal="right" vertical="center" shrinkToFit="1"/>
    </xf>
    <xf numFmtId="176" fontId="33" fillId="0" borderId="0" xfId="5" applyNumberFormat="1" applyFont="1" applyFill="1">
      <alignment vertical="center"/>
    </xf>
    <xf numFmtId="176" fontId="35" fillId="0" borderId="24" xfId="5" applyNumberFormat="1" applyFont="1" applyFill="1" applyBorder="1" applyAlignment="1">
      <alignment horizontal="center" vertical="center"/>
    </xf>
    <xf numFmtId="176" fontId="36" fillId="0" borderId="24" xfId="5" applyNumberFormat="1" applyFont="1" applyFill="1" applyBorder="1" applyAlignment="1">
      <alignment horizontal="right" vertical="center" shrinkToFit="1"/>
    </xf>
    <xf numFmtId="176" fontId="35" fillId="0" borderId="24" xfId="5" applyNumberFormat="1" applyFont="1" applyFill="1" applyBorder="1" applyAlignment="1">
      <alignment horizontal="right" vertical="center" shrinkToFit="1"/>
    </xf>
    <xf numFmtId="176" fontId="35" fillId="0" borderId="15" xfId="5" applyNumberFormat="1" applyFont="1" applyFill="1" applyBorder="1" applyAlignment="1">
      <alignment horizontal="right" vertical="center" shrinkToFit="1"/>
    </xf>
    <xf numFmtId="187" fontId="35" fillId="0" borderId="18" xfId="5" applyNumberFormat="1" applyFont="1" applyFill="1" applyBorder="1" applyAlignment="1">
      <alignment horizontal="right" vertical="center" shrinkToFit="1"/>
    </xf>
    <xf numFmtId="176" fontId="35" fillId="0" borderId="24" xfId="5" applyNumberFormat="1" applyFont="1" applyFill="1" applyBorder="1" applyAlignment="1">
      <alignment horizontal="right" vertical="center"/>
    </xf>
    <xf numFmtId="176" fontId="37" fillId="0" borderId="24" xfId="5" applyNumberFormat="1" applyFont="1" applyFill="1" applyBorder="1" applyAlignment="1">
      <alignment horizontal="right" vertical="center"/>
    </xf>
    <xf numFmtId="176" fontId="35" fillId="0" borderId="6" xfId="5" applyNumberFormat="1" applyFont="1" applyFill="1" applyBorder="1" applyAlignment="1">
      <alignment horizontal="right" vertical="center"/>
    </xf>
    <xf numFmtId="176" fontId="36" fillId="0" borderId="6" xfId="5" applyNumberFormat="1" applyFont="1" applyFill="1" applyBorder="1" applyAlignment="1">
      <alignment horizontal="right" vertical="center" shrinkToFit="1"/>
    </xf>
    <xf numFmtId="176" fontId="35" fillId="0" borderId="6" xfId="5" applyNumberFormat="1" applyFont="1" applyFill="1" applyBorder="1" applyAlignment="1">
      <alignment horizontal="right" vertical="center" shrinkToFit="1"/>
    </xf>
    <xf numFmtId="176" fontId="35" fillId="0" borderId="19" xfId="5" applyNumberFormat="1" applyFont="1" applyFill="1" applyBorder="1" applyAlignment="1">
      <alignment horizontal="right" vertical="center" shrinkToFit="1"/>
    </xf>
    <xf numFmtId="187" fontId="35" fillId="0" borderId="22" xfId="5" applyNumberFormat="1" applyFont="1" applyFill="1" applyBorder="1" applyAlignment="1">
      <alignment horizontal="right" vertical="center" shrinkToFit="1"/>
    </xf>
    <xf numFmtId="0" fontId="35" fillId="0" borderId="23" xfId="13" applyFont="1" applyFill="1" applyBorder="1" applyAlignment="1">
      <alignment horizontal="left" vertical="center"/>
    </xf>
  </cellXfs>
  <cellStyles count="14">
    <cellStyle name="パーセント 2" xfId="7"/>
    <cellStyle name="桁区切り 2" xfId="4"/>
    <cellStyle name="標準" xfId="0" builtinId="0"/>
    <cellStyle name="標準 2" xfId="5"/>
    <cellStyle name="標準_0201" xfId="2"/>
    <cellStyle name="標準_0202" xfId="11"/>
    <cellStyle name="標準_0204" xfId="1"/>
    <cellStyle name="標準_0206" xfId="10"/>
    <cellStyle name="標準_0210" xfId="3"/>
    <cellStyle name="標準_0211" xfId="6"/>
    <cellStyle name="標準_0213" xfId="8"/>
    <cellStyle name="標準_0214" xfId="12"/>
    <cellStyle name="標準_0217" xfId="13"/>
    <cellStyle name="標準_JB1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7"/>
  <sheetViews>
    <sheetView showGridLines="0" tabSelected="1" view="pageBreakPreview" zoomScaleNormal="100" zoomScaleSheetLayoutView="100" workbookViewId="0"/>
  </sheetViews>
  <sheetFormatPr defaultRowHeight="13.5"/>
  <cols>
    <col min="1" max="1" width="7.5" style="52" customWidth="1"/>
    <col min="2" max="10" width="5.875" style="13" customWidth="1"/>
    <col min="11" max="11" width="7.5" style="13" customWidth="1"/>
    <col min="12" max="20" width="5.875" style="13" customWidth="1"/>
    <col min="21" max="16384" width="9" style="13"/>
  </cols>
  <sheetData>
    <row r="1" spans="1:64" s="1" customFormat="1" ht="9" customHeight="1">
      <c r="A1" s="1" t="s">
        <v>0</v>
      </c>
      <c r="T1" s="2" t="s">
        <v>0</v>
      </c>
      <c r="BL1" s="2" t="s">
        <v>1</v>
      </c>
    </row>
    <row r="2" spans="1:64" s="5" customFormat="1" ht="12" customHeight="1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64" s="5" customFormat="1" ht="5.25" customHeight="1">
      <c r="A3" s="6"/>
      <c r="B3" s="6"/>
      <c r="C3" s="6"/>
      <c r="D3" s="6"/>
      <c r="E3" s="6"/>
      <c r="F3" s="6"/>
      <c r="G3" s="6"/>
      <c r="H3" s="6"/>
      <c r="I3" s="7"/>
      <c r="J3" s="4"/>
      <c r="K3" s="4"/>
      <c r="L3" s="4"/>
      <c r="M3" s="4"/>
      <c r="N3" s="4"/>
      <c r="O3" s="4"/>
      <c r="P3" s="4"/>
    </row>
    <row r="4" spans="1:64" ht="12" customHeight="1">
      <c r="A4" s="8"/>
      <c r="B4" s="8"/>
      <c r="C4" s="8"/>
      <c r="D4" s="8"/>
      <c r="E4" s="8"/>
      <c r="F4" s="8"/>
      <c r="G4" s="8"/>
      <c r="H4" s="8"/>
      <c r="I4" s="8"/>
      <c r="J4" s="9" t="s">
        <v>3</v>
      </c>
      <c r="K4" s="10" t="s">
        <v>4</v>
      </c>
      <c r="L4" s="11"/>
      <c r="M4" s="11"/>
      <c r="N4" s="11"/>
      <c r="O4" s="11"/>
      <c r="P4" s="11"/>
      <c r="Q4" s="12"/>
      <c r="R4" s="12"/>
      <c r="S4" s="12"/>
      <c r="T4" s="12"/>
    </row>
    <row r="5" spans="1:64" ht="11.45" customHeight="1" thickBot="1">
      <c r="A5" s="11"/>
      <c r="B5" s="14"/>
      <c r="C5" s="14"/>
      <c r="D5" s="14"/>
      <c r="E5" s="14"/>
      <c r="F5" s="14"/>
      <c r="G5" s="14"/>
      <c r="H5" s="15"/>
      <c r="I5" s="15"/>
      <c r="J5" s="9"/>
      <c r="K5" s="11"/>
      <c r="L5" s="16"/>
      <c r="M5" s="16"/>
      <c r="N5" s="16"/>
      <c r="O5" s="16"/>
      <c r="P5" s="16"/>
      <c r="Q5" s="17" t="s">
        <v>5</v>
      </c>
      <c r="R5" s="17"/>
      <c r="S5" s="17"/>
      <c r="T5" s="17"/>
      <c r="U5" s="18"/>
      <c r="V5" s="18"/>
    </row>
    <row r="6" spans="1:64" ht="15" customHeight="1">
      <c r="A6" s="19" t="s">
        <v>6</v>
      </c>
      <c r="B6" s="19" t="s">
        <v>7</v>
      </c>
      <c r="C6" s="19"/>
      <c r="D6" s="19"/>
      <c r="E6" s="20">
        <v>22</v>
      </c>
      <c r="F6" s="21"/>
      <c r="G6" s="22"/>
      <c r="H6" s="19">
        <v>27</v>
      </c>
      <c r="I6" s="19"/>
      <c r="J6" s="19"/>
      <c r="K6" s="19" t="s">
        <v>6</v>
      </c>
      <c r="L6" s="19" t="s">
        <v>7</v>
      </c>
      <c r="M6" s="19"/>
      <c r="N6" s="19"/>
      <c r="O6" s="19">
        <v>22</v>
      </c>
      <c r="P6" s="19"/>
      <c r="Q6" s="19"/>
      <c r="R6" s="19">
        <v>27</v>
      </c>
      <c r="S6" s="19"/>
      <c r="T6" s="19"/>
    </row>
    <row r="7" spans="1:64" ht="15" customHeight="1">
      <c r="A7" s="23"/>
      <c r="B7" s="24" t="s">
        <v>8</v>
      </c>
      <c r="C7" s="25" t="s">
        <v>9</v>
      </c>
      <c r="D7" s="26" t="s">
        <v>10</v>
      </c>
      <c r="E7" s="24" t="s">
        <v>8</v>
      </c>
      <c r="F7" s="25" t="s">
        <v>9</v>
      </c>
      <c r="G7" s="26" t="s">
        <v>10</v>
      </c>
      <c r="H7" s="24" t="s">
        <v>8</v>
      </c>
      <c r="I7" s="25" t="s">
        <v>9</v>
      </c>
      <c r="J7" s="26" t="s">
        <v>10</v>
      </c>
      <c r="K7" s="23"/>
      <c r="L7" s="24" t="s">
        <v>8</v>
      </c>
      <c r="M7" s="25" t="s">
        <v>9</v>
      </c>
      <c r="N7" s="26" t="s">
        <v>10</v>
      </c>
      <c r="O7" s="24" t="s">
        <v>8</v>
      </c>
      <c r="P7" s="25" t="s">
        <v>9</v>
      </c>
      <c r="Q7" s="26" t="s">
        <v>10</v>
      </c>
      <c r="R7" s="24" t="s">
        <v>8</v>
      </c>
      <c r="S7" s="25" t="s">
        <v>9</v>
      </c>
      <c r="T7" s="26" t="s">
        <v>10</v>
      </c>
    </row>
    <row r="8" spans="1:64" s="35" customFormat="1" ht="14.45" customHeight="1">
      <c r="A8" s="27" t="s">
        <v>11</v>
      </c>
      <c r="B8" s="28">
        <v>47977</v>
      </c>
      <c r="C8" s="29">
        <v>25255</v>
      </c>
      <c r="D8" s="30">
        <v>22722</v>
      </c>
      <c r="E8" s="28">
        <v>51885</v>
      </c>
      <c r="F8" s="29">
        <v>27288</v>
      </c>
      <c r="G8" s="30">
        <v>24597</v>
      </c>
      <c r="H8" s="28">
        <v>55099</v>
      </c>
      <c r="I8" s="29">
        <v>28657</v>
      </c>
      <c r="J8" s="30">
        <v>26442</v>
      </c>
      <c r="K8" s="31"/>
      <c r="L8" s="32"/>
      <c r="M8" s="33"/>
      <c r="N8" s="34"/>
      <c r="O8" s="32"/>
      <c r="P8" s="33"/>
      <c r="Q8" s="34"/>
      <c r="R8" s="32"/>
      <c r="S8" s="33"/>
      <c r="T8" s="34"/>
    </row>
    <row r="9" spans="1:64" s="35" customFormat="1" ht="14.45" customHeight="1">
      <c r="A9" s="36" t="s">
        <v>12</v>
      </c>
      <c r="B9" s="37">
        <v>2705</v>
      </c>
      <c r="C9" s="38">
        <v>1347</v>
      </c>
      <c r="D9" s="39">
        <v>1358</v>
      </c>
      <c r="E9" s="37">
        <v>2829</v>
      </c>
      <c r="F9" s="38">
        <v>1451</v>
      </c>
      <c r="G9" s="39">
        <v>1378</v>
      </c>
      <c r="H9" s="37">
        <v>2934</v>
      </c>
      <c r="I9" s="38">
        <v>1501</v>
      </c>
      <c r="J9" s="39">
        <v>1433</v>
      </c>
      <c r="K9" s="36" t="s">
        <v>13</v>
      </c>
      <c r="L9" s="37">
        <v>4127</v>
      </c>
      <c r="M9" s="38">
        <v>2136</v>
      </c>
      <c r="N9" s="39">
        <v>1991</v>
      </c>
      <c r="O9" s="37">
        <v>3513</v>
      </c>
      <c r="P9" s="38">
        <v>1786</v>
      </c>
      <c r="Q9" s="39">
        <v>1727</v>
      </c>
      <c r="R9" s="37">
        <v>3247</v>
      </c>
      <c r="S9" s="38">
        <v>1705</v>
      </c>
      <c r="T9" s="39">
        <v>1542</v>
      </c>
    </row>
    <row r="10" spans="1:64" ht="14.45" customHeight="1">
      <c r="A10" s="40" t="s">
        <v>14</v>
      </c>
      <c r="B10" s="37">
        <v>571</v>
      </c>
      <c r="C10" s="41">
        <v>281</v>
      </c>
      <c r="D10" s="42">
        <v>290</v>
      </c>
      <c r="E10" s="37">
        <v>599</v>
      </c>
      <c r="F10" s="41">
        <v>314</v>
      </c>
      <c r="G10" s="42">
        <v>285</v>
      </c>
      <c r="H10" s="37">
        <v>612</v>
      </c>
      <c r="I10" s="41">
        <v>306</v>
      </c>
      <c r="J10" s="42">
        <v>306</v>
      </c>
      <c r="K10" s="43">
        <v>25</v>
      </c>
      <c r="L10" s="37">
        <v>744</v>
      </c>
      <c r="M10" s="41">
        <v>378</v>
      </c>
      <c r="N10" s="42">
        <v>366</v>
      </c>
      <c r="O10" s="37">
        <v>638</v>
      </c>
      <c r="P10" s="41">
        <v>320</v>
      </c>
      <c r="Q10" s="42">
        <v>318</v>
      </c>
      <c r="R10" s="37">
        <v>593</v>
      </c>
      <c r="S10" s="41">
        <v>317</v>
      </c>
      <c r="T10" s="42">
        <v>276</v>
      </c>
    </row>
    <row r="11" spans="1:64" ht="14.45" customHeight="1">
      <c r="A11" s="40" t="s">
        <v>15</v>
      </c>
      <c r="B11" s="37">
        <v>564</v>
      </c>
      <c r="C11" s="41">
        <v>295</v>
      </c>
      <c r="D11" s="42">
        <v>269</v>
      </c>
      <c r="E11" s="37">
        <v>605</v>
      </c>
      <c r="F11" s="41">
        <v>295</v>
      </c>
      <c r="G11" s="42">
        <v>310</v>
      </c>
      <c r="H11" s="37">
        <v>584</v>
      </c>
      <c r="I11" s="41">
        <v>309</v>
      </c>
      <c r="J11" s="42">
        <v>275</v>
      </c>
      <c r="K11" s="43">
        <v>26</v>
      </c>
      <c r="L11" s="37">
        <v>749</v>
      </c>
      <c r="M11" s="41">
        <v>385</v>
      </c>
      <c r="N11" s="42">
        <v>364</v>
      </c>
      <c r="O11" s="37">
        <v>650</v>
      </c>
      <c r="P11" s="41">
        <v>322</v>
      </c>
      <c r="Q11" s="42">
        <v>328</v>
      </c>
      <c r="R11" s="37">
        <v>609</v>
      </c>
      <c r="S11" s="41">
        <v>323</v>
      </c>
      <c r="T11" s="42">
        <v>286</v>
      </c>
    </row>
    <row r="12" spans="1:64" ht="14.45" customHeight="1">
      <c r="A12" s="40" t="s">
        <v>16</v>
      </c>
      <c r="B12" s="37">
        <v>526</v>
      </c>
      <c r="C12" s="41">
        <v>254</v>
      </c>
      <c r="D12" s="42">
        <v>272</v>
      </c>
      <c r="E12" s="37">
        <v>575</v>
      </c>
      <c r="F12" s="41">
        <v>293</v>
      </c>
      <c r="G12" s="42">
        <v>282</v>
      </c>
      <c r="H12" s="37">
        <v>586</v>
      </c>
      <c r="I12" s="41">
        <v>304</v>
      </c>
      <c r="J12" s="42">
        <v>282</v>
      </c>
      <c r="K12" s="43">
        <v>27</v>
      </c>
      <c r="L12" s="37">
        <v>850</v>
      </c>
      <c r="M12" s="41">
        <v>450</v>
      </c>
      <c r="N12" s="42">
        <v>400</v>
      </c>
      <c r="O12" s="37">
        <v>713</v>
      </c>
      <c r="P12" s="41">
        <v>367</v>
      </c>
      <c r="Q12" s="42">
        <v>346</v>
      </c>
      <c r="R12" s="37">
        <v>673</v>
      </c>
      <c r="S12" s="41">
        <v>353</v>
      </c>
      <c r="T12" s="42">
        <v>320</v>
      </c>
    </row>
    <row r="13" spans="1:64" ht="14.45" customHeight="1">
      <c r="A13" s="40" t="s">
        <v>17</v>
      </c>
      <c r="B13" s="37">
        <v>533</v>
      </c>
      <c r="C13" s="41">
        <v>252</v>
      </c>
      <c r="D13" s="42">
        <v>281</v>
      </c>
      <c r="E13" s="37">
        <v>527</v>
      </c>
      <c r="F13" s="41">
        <v>272</v>
      </c>
      <c r="G13" s="42">
        <v>255</v>
      </c>
      <c r="H13" s="37">
        <v>606</v>
      </c>
      <c r="I13" s="41">
        <v>300</v>
      </c>
      <c r="J13" s="42">
        <v>306</v>
      </c>
      <c r="K13" s="43">
        <v>28</v>
      </c>
      <c r="L13" s="37">
        <v>851</v>
      </c>
      <c r="M13" s="41">
        <v>456</v>
      </c>
      <c r="N13" s="42">
        <v>395</v>
      </c>
      <c r="O13" s="37">
        <v>716</v>
      </c>
      <c r="P13" s="41">
        <v>369</v>
      </c>
      <c r="Q13" s="42">
        <v>347</v>
      </c>
      <c r="R13" s="37">
        <v>686</v>
      </c>
      <c r="S13" s="41">
        <v>364</v>
      </c>
      <c r="T13" s="42">
        <v>322</v>
      </c>
    </row>
    <row r="14" spans="1:64" ht="14.45" customHeight="1">
      <c r="A14" s="40" t="s">
        <v>18</v>
      </c>
      <c r="B14" s="37">
        <v>511</v>
      </c>
      <c r="C14" s="41">
        <v>265</v>
      </c>
      <c r="D14" s="42">
        <v>246</v>
      </c>
      <c r="E14" s="37">
        <v>523</v>
      </c>
      <c r="F14" s="41">
        <v>277</v>
      </c>
      <c r="G14" s="42">
        <v>246</v>
      </c>
      <c r="H14" s="37">
        <v>546</v>
      </c>
      <c r="I14" s="41">
        <v>282</v>
      </c>
      <c r="J14" s="42">
        <v>264</v>
      </c>
      <c r="K14" s="43">
        <v>29</v>
      </c>
      <c r="L14" s="37">
        <v>933</v>
      </c>
      <c r="M14" s="41">
        <v>467</v>
      </c>
      <c r="N14" s="42">
        <v>466</v>
      </c>
      <c r="O14" s="37">
        <v>796</v>
      </c>
      <c r="P14" s="41">
        <v>408</v>
      </c>
      <c r="Q14" s="42">
        <v>388</v>
      </c>
      <c r="R14" s="37">
        <v>686</v>
      </c>
      <c r="S14" s="41">
        <v>348</v>
      </c>
      <c r="T14" s="42">
        <v>338</v>
      </c>
    </row>
    <row r="15" spans="1:64" s="35" customFormat="1" ht="14.45" customHeight="1">
      <c r="A15" s="36" t="s">
        <v>19</v>
      </c>
      <c r="B15" s="37">
        <v>2304</v>
      </c>
      <c r="C15" s="38">
        <v>1185</v>
      </c>
      <c r="D15" s="39">
        <v>1119</v>
      </c>
      <c r="E15" s="37">
        <v>2433</v>
      </c>
      <c r="F15" s="38">
        <v>1223</v>
      </c>
      <c r="G15" s="39">
        <v>1210</v>
      </c>
      <c r="H15" s="37">
        <v>2666</v>
      </c>
      <c r="I15" s="38">
        <v>1372</v>
      </c>
      <c r="J15" s="39">
        <v>1294</v>
      </c>
      <c r="K15" s="36" t="s">
        <v>20</v>
      </c>
      <c r="L15" s="37">
        <v>4760</v>
      </c>
      <c r="M15" s="38">
        <v>2501</v>
      </c>
      <c r="N15" s="39">
        <v>2259</v>
      </c>
      <c r="O15" s="37">
        <v>4334</v>
      </c>
      <c r="P15" s="38">
        <v>2238</v>
      </c>
      <c r="Q15" s="39">
        <v>2096</v>
      </c>
      <c r="R15" s="37">
        <v>3772</v>
      </c>
      <c r="S15" s="38">
        <v>1916</v>
      </c>
      <c r="T15" s="39">
        <v>1856</v>
      </c>
    </row>
    <row r="16" spans="1:64" ht="14.45" customHeight="1">
      <c r="A16" s="40" t="s">
        <v>21</v>
      </c>
      <c r="B16" s="37">
        <v>488</v>
      </c>
      <c r="C16" s="41">
        <v>241</v>
      </c>
      <c r="D16" s="42">
        <v>247</v>
      </c>
      <c r="E16" s="37">
        <v>502</v>
      </c>
      <c r="F16" s="41">
        <v>253</v>
      </c>
      <c r="G16" s="42">
        <v>249</v>
      </c>
      <c r="H16" s="37">
        <v>555</v>
      </c>
      <c r="I16" s="41">
        <v>281</v>
      </c>
      <c r="J16" s="42">
        <v>274</v>
      </c>
      <c r="K16" s="44">
        <v>30</v>
      </c>
      <c r="L16" s="37">
        <v>979</v>
      </c>
      <c r="M16" s="41">
        <v>525</v>
      </c>
      <c r="N16" s="42">
        <v>454</v>
      </c>
      <c r="O16" s="37">
        <v>820</v>
      </c>
      <c r="P16" s="41">
        <v>406</v>
      </c>
      <c r="Q16" s="42">
        <v>414</v>
      </c>
      <c r="R16" s="37">
        <v>707</v>
      </c>
      <c r="S16" s="41">
        <v>347</v>
      </c>
      <c r="T16" s="42">
        <v>360</v>
      </c>
    </row>
    <row r="17" spans="1:20" ht="14.45" customHeight="1">
      <c r="A17" s="40" t="s">
        <v>22</v>
      </c>
      <c r="B17" s="37">
        <v>476</v>
      </c>
      <c r="C17" s="41">
        <v>247</v>
      </c>
      <c r="D17" s="42">
        <v>229</v>
      </c>
      <c r="E17" s="37">
        <v>495</v>
      </c>
      <c r="F17" s="41">
        <v>259</v>
      </c>
      <c r="G17" s="42">
        <v>236</v>
      </c>
      <c r="H17" s="37">
        <v>581</v>
      </c>
      <c r="I17" s="41">
        <v>293</v>
      </c>
      <c r="J17" s="42">
        <v>288</v>
      </c>
      <c r="K17" s="43">
        <v>31</v>
      </c>
      <c r="L17" s="37">
        <v>982</v>
      </c>
      <c r="M17" s="41">
        <v>536</v>
      </c>
      <c r="N17" s="42">
        <v>446</v>
      </c>
      <c r="O17" s="37">
        <v>853</v>
      </c>
      <c r="P17" s="41">
        <v>431</v>
      </c>
      <c r="Q17" s="42">
        <v>422</v>
      </c>
      <c r="R17" s="37">
        <v>683</v>
      </c>
      <c r="S17" s="41">
        <v>345</v>
      </c>
      <c r="T17" s="42">
        <v>338</v>
      </c>
    </row>
    <row r="18" spans="1:20" ht="14.45" customHeight="1">
      <c r="A18" s="40" t="s">
        <v>23</v>
      </c>
      <c r="B18" s="37">
        <v>482</v>
      </c>
      <c r="C18" s="41">
        <v>253</v>
      </c>
      <c r="D18" s="42">
        <v>229</v>
      </c>
      <c r="E18" s="37">
        <v>461</v>
      </c>
      <c r="F18" s="41">
        <v>226</v>
      </c>
      <c r="G18" s="42">
        <v>235</v>
      </c>
      <c r="H18" s="37">
        <v>536</v>
      </c>
      <c r="I18" s="41">
        <v>274</v>
      </c>
      <c r="J18" s="42">
        <v>262</v>
      </c>
      <c r="K18" s="44">
        <v>32</v>
      </c>
      <c r="L18" s="37">
        <v>981</v>
      </c>
      <c r="M18" s="41">
        <v>471</v>
      </c>
      <c r="N18" s="42">
        <v>510</v>
      </c>
      <c r="O18" s="37">
        <v>898</v>
      </c>
      <c r="P18" s="41">
        <v>482</v>
      </c>
      <c r="Q18" s="42">
        <v>416</v>
      </c>
      <c r="R18" s="37">
        <v>842</v>
      </c>
      <c r="S18" s="41">
        <v>434</v>
      </c>
      <c r="T18" s="42">
        <v>408</v>
      </c>
    </row>
    <row r="19" spans="1:20" ht="14.45" customHeight="1">
      <c r="A19" s="40" t="s">
        <v>24</v>
      </c>
      <c r="B19" s="37">
        <v>452</v>
      </c>
      <c r="C19" s="41">
        <v>236</v>
      </c>
      <c r="D19" s="42">
        <v>216</v>
      </c>
      <c r="E19" s="37">
        <v>520</v>
      </c>
      <c r="F19" s="41">
        <v>250</v>
      </c>
      <c r="G19" s="42">
        <v>270</v>
      </c>
      <c r="H19" s="37">
        <v>502</v>
      </c>
      <c r="I19" s="41">
        <v>275</v>
      </c>
      <c r="J19" s="42">
        <v>227</v>
      </c>
      <c r="K19" s="44">
        <v>33</v>
      </c>
      <c r="L19" s="37">
        <v>909</v>
      </c>
      <c r="M19" s="41">
        <v>504</v>
      </c>
      <c r="N19" s="42">
        <v>405</v>
      </c>
      <c r="O19" s="37">
        <v>852</v>
      </c>
      <c r="P19" s="41">
        <v>466</v>
      </c>
      <c r="Q19" s="42">
        <v>386</v>
      </c>
      <c r="R19" s="37">
        <v>761</v>
      </c>
      <c r="S19" s="41">
        <v>385</v>
      </c>
      <c r="T19" s="42">
        <v>376</v>
      </c>
    </row>
    <row r="20" spans="1:20" ht="14.45" customHeight="1">
      <c r="A20" s="40" t="s">
        <v>25</v>
      </c>
      <c r="B20" s="37">
        <v>406</v>
      </c>
      <c r="C20" s="41">
        <v>208</v>
      </c>
      <c r="D20" s="42">
        <v>198</v>
      </c>
      <c r="E20" s="37">
        <v>455</v>
      </c>
      <c r="F20" s="41">
        <v>235</v>
      </c>
      <c r="G20" s="42">
        <v>220</v>
      </c>
      <c r="H20" s="37">
        <v>492</v>
      </c>
      <c r="I20" s="41">
        <v>249</v>
      </c>
      <c r="J20" s="42">
        <v>243</v>
      </c>
      <c r="K20" s="44">
        <v>34</v>
      </c>
      <c r="L20" s="37">
        <v>909</v>
      </c>
      <c r="M20" s="41">
        <v>465</v>
      </c>
      <c r="N20" s="42">
        <v>444</v>
      </c>
      <c r="O20" s="37">
        <v>911</v>
      </c>
      <c r="P20" s="41">
        <v>453</v>
      </c>
      <c r="Q20" s="42">
        <v>458</v>
      </c>
      <c r="R20" s="37">
        <v>779</v>
      </c>
      <c r="S20" s="41">
        <v>405</v>
      </c>
      <c r="T20" s="42">
        <v>374</v>
      </c>
    </row>
    <row r="21" spans="1:20" s="35" customFormat="1" ht="14.45" customHeight="1">
      <c r="A21" s="36" t="s">
        <v>26</v>
      </c>
      <c r="B21" s="37">
        <v>1944</v>
      </c>
      <c r="C21" s="38">
        <v>1008</v>
      </c>
      <c r="D21" s="39">
        <v>936</v>
      </c>
      <c r="E21" s="37">
        <v>2274</v>
      </c>
      <c r="F21" s="38">
        <v>1195</v>
      </c>
      <c r="G21" s="39">
        <v>1079</v>
      </c>
      <c r="H21" s="37">
        <v>2361</v>
      </c>
      <c r="I21" s="38">
        <v>1180</v>
      </c>
      <c r="J21" s="39">
        <v>1181</v>
      </c>
      <c r="K21" s="45" t="s">
        <v>27</v>
      </c>
      <c r="L21" s="37">
        <v>3510</v>
      </c>
      <c r="M21" s="38">
        <v>1787</v>
      </c>
      <c r="N21" s="39">
        <v>1723</v>
      </c>
      <c r="O21" s="37">
        <v>4658</v>
      </c>
      <c r="P21" s="38">
        <v>2446</v>
      </c>
      <c r="Q21" s="39">
        <v>2212</v>
      </c>
      <c r="R21" s="37">
        <v>4257</v>
      </c>
      <c r="S21" s="38">
        <v>2185</v>
      </c>
      <c r="T21" s="39">
        <v>2072</v>
      </c>
    </row>
    <row r="22" spans="1:20" ht="14.45" customHeight="1">
      <c r="A22" s="43">
        <v>10</v>
      </c>
      <c r="B22" s="37">
        <v>402</v>
      </c>
      <c r="C22" s="41">
        <v>203</v>
      </c>
      <c r="D22" s="42">
        <v>199</v>
      </c>
      <c r="E22" s="37">
        <v>476</v>
      </c>
      <c r="F22" s="41">
        <v>241</v>
      </c>
      <c r="G22" s="42">
        <v>235</v>
      </c>
      <c r="H22" s="37">
        <v>488</v>
      </c>
      <c r="I22" s="41">
        <v>242</v>
      </c>
      <c r="J22" s="42">
        <v>246</v>
      </c>
      <c r="K22" s="44">
        <v>35</v>
      </c>
      <c r="L22" s="37">
        <v>834</v>
      </c>
      <c r="M22" s="41">
        <v>411</v>
      </c>
      <c r="N22" s="42">
        <v>423</v>
      </c>
      <c r="O22" s="37">
        <v>934</v>
      </c>
      <c r="P22" s="41">
        <v>480</v>
      </c>
      <c r="Q22" s="42">
        <v>454</v>
      </c>
      <c r="R22" s="37">
        <v>763</v>
      </c>
      <c r="S22" s="41">
        <v>367</v>
      </c>
      <c r="T22" s="42">
        <v>396</v>
      </c>
    </row>
    <row r="23" spans="1:20" ht="14.45" customHeight="1">
      <c r="A23" s="43">
        <v>11</v>
      </c>
      <c r="B23" s="37">
        <v>425</v>
      </c>
      <c r="C23" s="41">
        <v>240</v>
      </c>
      <c r="D23" s="42">
        <v>185</v>
      </c>
      <c r="E23" s="37">
        <v>456</v>
      </c>
      <c r="F23" s="41">
        <v>245</v>
      </c>
      <c r="G23" s="42">
        <v>211</v>
      </c>
      <c r="H23" s="37">
        <v>457</v>
      </c>
      <c r="I23" s="41">
        <v>236</v>
      </c>
      <c r="J23" s="42">
        <v>221</v>
      </c>
      <c r="K23" s="44">
        <v>36</v>
      </c>
      <c r="L23" s="37">
        <v>756</v>
      </c>
      <c r="M23" s="41">
        <v>385</v>
      </c>
      <c r="N23" s="42">
        <v>371</v>
      </c>
      <c r="O23" s="37">
        <v>977</v>
      </c>
      <c r="P23" s="41">
        <v>532</v>
      </c>
      <c r="Q23" s="42">
        <v>445</v>
      </c>
      <c r="R23" s="37">
        <v>841</v>
      </c>
      <c r="S23" s="41">
        <v>433</v>
      </c>
      <c r="T23" s="42">
        <v>408</v>
      </c>
    </row>
    <row r="24" spans="1:20" ht="14.45" customHeight="1">
      <c r="A24" s="43">
        <v>12</v>
      </c>
      <c r="B24" s="37">
        <v>377</v>
      </c>
      <c r="C24" s="41">
        <v>200</v>
      </c>
      <c r="D24" s="42">
        <v>177</v>
      </c>
      <c r="E24" s="37">
        <v>495</v>
      </c>
      <c r="F24" s="41">
        <v>256</v>
      </c>
      <c r="G24" s="42">
        <v>239</v>
      </c>
      <c r="H24" s="37">
        <v>459</v>
      </c>
      <c r="I24" s="41">
        <v>225</v>
      </c>
      <c r="J24" s="42">
        <v>234</v>
      </c>
      <c r="K24" s="44">
        <v>37</v>
      </c>
      <c r="L24" s="37">
        <v>754</v>
      </c>
      <c r="M24" s="41">
        <v>389</v>
      </c>
      <c r="N24" s="42">
        <v>365</v>
      </c>
      <c r="O24" s="37">
        <v>939</v>
      </c>
      <c r="P24" s="41">
        <v>457</v>
      </c>
      <c r="Q24" s="42">
        <v>482</v>
      </c>
      <c r="R24" s="37">
        <v>878</v>
      </c>
      <c r="S24" s="41">
        <v>461</v>
      </c>
      <c r="T24" s="42">
        <v>417</v>
      </c>
    </row>
    <row r="25" spans="1:20" ht="14.45" customHeight="1">
      <c r="A25" s="43">
        <v>13</v>
      </c>
      <c r="B25" s="37">
        <v>343</v>
      </c>
      <c r="C25" s="41">
        <v>178</v>
      </c>
      <c r="D25" s="42">
        <v>165</v>
      </c>
      <c r="E25" s="37">
        <v>436</v>
      </c>
      <c r="F25" s="41">
        <v>235</v>
      </c>
      <c r="G25" s="42">
        <v>201</v>
      </c>
      <c r="H25" s="37">
        <v>508</v>
      </c>
      <c r="I25" s="41">
        <v>237</v>
      </c>
      <c r="J25" s="42">
        <v>271</v>
      </c>
      <c r="K25" s="44">
        <v>38</v>
      </c>
      <c r="L25" s="37">
        <v>661</v>
      </c>
      <c r="M25" s="41">
        <v>347</v>
      </c>
      <c r="N25" s="42">
        <v>314</v>
      </c>
      <c r="O25" s="37">
        <v>918</v>
      </c>
      <c r="P25" s="41">
        <v>502</v>
      </c>
      <c r="Q25" s="42">
        <v>416</v>
      </c>
      <c r="R25" s="37">
        <v>875</v>
      </c>
      <c r="S25" s="41">
        <v>478</v>
      </c>
      <c r="T25" s="42">
        <v>397</v>
      </c>
    </row>
    <row r="26" spans="1:20" ht="14.45" customHeight="1">
      <c r="A26" s="43">
        <v>14</v>
      </c>
      <c r="B26" s="37">
        <v>397</v>
      </c>
      <c r="C26" s="41">
        <v>187</v>
      </c>
      <c r="D26" s="42">
        <v>210</v>
      </c>
      <c r="E26" s="37">
        <v>411</v>
      </c>
      <c r="F26" s="41">
        <v>218</v>
      </c>
      <c r="G26" s="42">
        <v>193</v>
      </c>
      <c r="H26" s="37">
        <v>449</v>
      </c>
      <c r="I26" s="41">
        <v>240</v>
      </c>
      <c r="J26" s="42">
        <v>209</v>
      </c>
      <c r="K26" s="44">
        <v>39</v>
      </c>
      <c r="L26" s="37">
        <v>505</v>
      </c>
      <c r="M26" s="41">
        <v>255</v>
      </c>
      <c r="N26" s="42">
        <v>250</v>
      </c>
      <c r="O26" s="37">
        <v>890</v>
      </c>
      <c r="P26" s="41">
        <v>475</v>
      </c>
      <c r="Q26" s="42">
        <v>415</v>
      </c>
      <c r="R26" s="37">
        <v>900</v>
      </c>
      <c r="S26" s="41">
        <v>446</v>
      </c>
      <c r="T26" s="42">
        <v>454</v>
      </c>
    </row>
    <row r="27" spans="1:20" s="35" customFormat="1" ht="14.45" customHeight="1">
      <c r="A27" s="36" t="s">
        <v>28</v>
      </c>
      <c r="B27" s="37">
        <v>3257</v>
      </c>
      <c r="C27" s="38">
        <v>2137</v>
      </c>
      <c r="D27" s="39">
        <v>1120</v>
      </c>
      <c r="E27" s="37">
        <v>3089</v>
      </c>
      <c r="F27" s="38">
        <v>2028</v>
      </c>
      <c r="G27" s="39">
        <v>1061</v>
      </c>
      <c r="H27" s="37">
        <v>3195</v>
      </c>
      <c r="I27" s="38">
        <v>1985</v>
      </c>
      <c r="J27" s="39">
        <v>1210</v>
      </c>
      <c r="K27" s="45" t="s">
        <v>29</v>
      </c>
      <c r="L27" s="37">
        <v>2755</v>
      </c>
      <c r="M27" s="38">
        <v>1379</v>
      </c>
      <c r="N27" s="39">
        <v>1376</v>
      </c>
      <c r="O27" s="37">
        <v>3478</v>
      </c>
      <c r="P27" s="38">
        <v>1774</v>
      </c>
      <c r="Q27" s="39">
        <v>1704</v>
      </c>
      <c r="R27" s="37">
        <v>4583</v>
      </c>
      <c r="S27" s="38">
        <v>2369</v>
      </c>
      <c r="T27" s="39">
        <v>2214</v>
      </c>
    </row>
    <row r="28" spans="1:20" ht="14.45" customHeight="1">
      <c r="A28" s="43">
        <v>15</v>
      </c>
      <c r="B28" s="37">
        <v>397</v>
      </c>
      <c r="C28" s="41">
        <v>194</v>
      </c>
      <c r="D28" s="42">
        <v>203</v>
      </c>
      <c r="E28" s="37">
        <v>400</v>
      </c>
      <c r="F28" s="41">
        <v>203</v>
      </c>
      <c r="G28" s="42">
        <v>197</v>
      </c>
      <c r="H28" s="37">
        <v>482</v>
      </c>
      <c r="I28" s="41">
        <v>239</v>
      </c>
      <c r="J28" s="42">
        <v>243</v>
      </c>
      <c r="K28" s="44">
        <v>40</v>
      </c>
      <c r="L28" s="37">
        <v>646</v>
      </c>
      <c r="M28" s="41">
        <v>330</v>
      </c>
      <c r="N28" s="42">
        <v>316</v>
      </c>
      <c r="O28" s="37">
        <v>830</v>
      </c>
      <c r="P28" s="41">
        <v>412</v>
      </c>
      <c r="Q28" s="42">
        <v>418</v>
      </c>
      <c r="R28" s="37">
        <v>931</v>
      </c>
      <c r="S28" s="41">
        <v>459</v>
      </c>
      <c r="T28" s="42">
        <v>472</v>
      </c>
    </row>
    <row r="29" spans="1:20" ht="14.45" customHeight="1">
      <c r="A29" s="43">
        <v>16</v>
      </c>
      <c r="B29" s="37">
        <v>434</v>
      </c>
      <c r="C29" s="41">
        <v>225</v>
      </c>
      <c r="D29" s="42">
        <v>209</v>
      </c>
      <c r="E29" s="37">
        <v>442</v>
      </c>
      <c r="F29" s="41">
        <v>248</v>
      </c>
      <c r="G29" s="42">
        <v>194</v>
      </c>
      <c r="H29" s="37">
        <v>478</v>
      </c>
      <c r="I29" s="41">
        <v>249</v>
      </c>
      <c r="J29" s="42">
        <v>229</v>
      </c>
      <c r="K29" s="44">
        <v>41</v>
      </c>
      <c r="L29" s="37">
        <v>558</v>
      </c>
      <c r="M29" s="41">
        <v>298</v>
      </c>
      <c r="N29" s="42">
        <v>260</v>
      </c>
      <c r="O29" s="37">
        <v>743</v>
      </c>
      <c r="P29" s="41">
        <v>382</v>
      </c>
      <c r="Q29" s="42">
        <v>361</v>
      </c>
      <c r="R29" s="37">
        <v>1001</v>
      </c>
      <c r="S29" s="41">
        <v>533</v>
      </c>
      <c r="T29" s="42">
        <v>468</v>
      </c>
    </row>
    <row r="30" spans="1:20" ht="14.45" customHeight="1">
      <c r="A30" s="43">
        <v>17</v>
      </c>
      <c r="B30" s="37">
        <v>437</v>
      </c>
      <c r="C30" s="41">
        <v>223</v>
      </c>
      <c r="D30" s="42">
        <v>214</v>
      </c>
      <c r="E30" s="37">
        <v>400</v>
      </c>
      <c r="F30" s="41">
        <v>219</v>
      </c>
      <c r="G30" s="42">
        <v>181</v>
      </c>
      <c r="H30" s="37">
        <v>504</v>
      </c>
      <c r="I30" s="41">
        <v>264</v>
      </c>
      <c r="J30" s="42">
        <v>240</v>
      </c>
      <c r="K30" s="44">
        <v>42</v>
      </c>
      <c r="L30" s="37">
        <v>546</v>
      </c>
      <c r="M30" s="41">
        <v>254</v>
      </c>
      <c r="N30" s="42">
        <v>292</v>
      </c>
      <c r="O30" s="37">
        <v>745</v>
      </c>
      <c r="P30" s="41">
        <v>392</v>
      </c>
      <c r="Q30" s="42">
        <v>353</v>
      </c>
      <c r="R30" s="37">
        <v>910</v>
      </c>
      <c r="S30" s="41">
        <v>438</v>
      </c>
      <c r="T30" s="42">
        <v>472</v>
      </c>
    </row>
    <row r="31" spans="1:20" ht="14.45" customHeight="1">
      <c r="A31" s="43">
        <v>18</v>
      </c>
      <c r="B31" s="37">
        <v>820</v>
      </c>
      <c r="C31" s="41">
        <v>575</v>
      </c>
      <c r="D31" s="42">
        <v>245</v>
      </c>
      <c r="E31" s="37">
        <v>718</v>
      </c>
      <c r="F31" s="41">
        <v>509</v>
      </c>
      <c r="G31" s="42">
        <v>209</v>
      </c>
      <c r="H31" s="37">
        <v>734</v>
      </c>
      <c r="I31" s="41">
        <v>502</v>
      </c>
      <c r="J31" s="42">
        <v>232</v>
      </c>
      <c r="K31" s="44">
        <v>43</v>
      </c>
      <c r="L31" s="37">
        <v>521</v>
      </c>
      <c r="M31" s="41">
        <v>268</v>
      </c>
      <c r="N31" s="42">
        <v>253</v>
      </c>
      <c r="O31" s="37">
        <v>672</v>
      </c>
      <c r="P31" s="41">
        <v>344</v>
      </c>
      <c r="Q31" s="42">
        <v>328</v>
      </c>
      <c r="R31" s="37">
        <v>918</v>
      </c>
      <c r="S31" s="41">
        <v>508</v>
      </c>
      <c r="T31" s="42">
        <v>410</v>
      </c>
    </row>
    <row r="32" spans="1:20" ht="14.45" customHeight="1">
      <c r="A32" s="43">
        <v>19</v>
      </c>
      <c r="B32" s="37">
        <v>1169</v>
      </c>
      <c r="C32" s="41">
        <v>920</v>
      </c>
      <c r="D32" s="42">
        <v>249</v>
      </c>
      <c r="E32" s="37">
        <v>1129</v>
      </c>
      <c r="F32" s="41">
        <v>849</v>
      </c>
      <c r="G32" s="42">
        <v>280</v>
      </c>
      <c r="H32" s="37">
        <v>997</v>
      </c>
      <c r="I32" s="41">
        <v>731</v>
      </c>
      <c r="J32" s="42">
        <v>266</v>
      </c>
      <c r="K32" s="44">
        <v>44</v>
      </c>
      <c r="L32" s="37">
        <v>484</v>
      </c>
      <c r="M32" s="41">
        <v>229</v>
      </c>
      <c r="N32" s="42">
        <v>255</v>
      </c>
      <c r="O32" s="37">
        <v>488</v>
      </c>
      <c r="P32" s="41">
        <v>244</v>
      </c>
      <c r="Q32" s="42">
        <v>244</v>
      </c>
      <c r="R32" s="37">
        <v>823</v>
      </c>
      <c r="S32" s="41">
        <v>431</v>
      </c>
      <c r="T32" s="42">
        <v>392</v>
      </c>
    </row>
    <row r="33" spans="1:20" s="35" customFormat="1" ht="14.45" customHeight="1">
      <c r="A33" s="36" t="s">
        <v>30</v>
      </c>
      <c r="B33" s="37">
        <v>5046</v>
      </c>
      <c r="C33" s="38">
        <v>3582</v>
      </c>
      <c r="D33" s="39">
        <v>1464</v>
      </c>
      <c r="E33" s="37">
        <v>4744</v>
      </c>
      <c r="F33" s="38">
        <v>3382</v>
      </c>
      <c r="G33" s="39">
        <v>1362</v>
      </c>
      <c r="H33" s="37">
        <v>4214</v>
      </c>
      <c r="I33" s="38">
        <v>2832</v>
      </c>
      <c r="J33" s="39">
        <v>1382</v>
      </c>
      <c r="K33" s="45" t="s">
        <v>31</v>
      </c>
      <c r="L33" s="37">
        <v>2518</v>
      </c>
      <c r="M33" s="38">
        <v>1218</v>
      </c>
      <c r="N33" s="39">
        <v>1300</v>
      </c>
      <c r="O33" s="37">
        <v>2753</v>
      </c>
      <c r="P33" s="38">
        <v>1384</v>
      </c>
      <c r="Q33" s="39">
        <v>1369</v>
      </c>
      <c r="R33" s="37">
        <v>3371</v>
      </c>
      <c r="S33" s="38">
        <v>1717</v>
      </c>
      <c r="T33" s="39">
        <v>1654</v>
      </c>
    </row>
    <row r="34" spans="1:20" ht="14.45" customHeight="1">
      <c r="A34" s="43">
        <v>20</v>
      </c>
      <c r="B34" s="37">
        <v>1209</v>
      </c>
      <c r="C34" s="41">
        <v>944</v>
      </c>
      <c r="D34" s="42">
        <v>265</v>
      </c>
      <c r="E34" s="37">
        <v>1183</v>
      </c>
      <c r="F34" s="41">
        <v>905</v>
      </c>
      <c r="G34" s="42">
        <v>278</v>
      </c>
      <c r="H34" s="37">
        <v>1090</v>
      </c>
      <c r="I34" s="41">
        <v>797</v>
      </c>
      <c r="J34" s="42">
        <v>293</v>
      </c>
      <c r="K34" s="44">
        <v>45</v>
      </c>
      <c r="L34" s="37">
        <v>518</v>
      </c>
      <c r="M34" s="41">
        <v>261</v>
      </c>
      <c r="N34" s="42">
        <v>257</v>
      </c>
      <c r="O34" s="37">
        <v>610</v>
      </c>
      <c r="P34" s="41">
        <v>310</v>
      </c>
      <c r="Q34" s="42">
        <v>300</v>
      </c>
      <c r="R34" s="37">
        <v>813</v>
      </c>
      <c r="S34" s="41">
        <v>399</v>
      </c>
      <c r="T34" s="42">
        <v>414</v>
      </c>
    </row>
    <row r="35" spans="1:20" ht="14.45" customHeight="1">
      <c r="A35" s="43">
        <v>21</v>
      </c>
      <c r="B35" s="37">
        <v>1219</v>
      </c>
      <c r="C35" s="41">
        <v>951</v>
      </c>
      <c r="D35" s="42">
        <v>268</v>
      </c>
      <c r="E35" s="37">
        <v>1230</v>
      </c>
      <c r="F35" s="41">
        <v>937</v>
      </c>
      <c r="G35" s="42">
        <v>293</v>
      </c>
      <c r="H35" s="37">
        <v>1138</v>
      </c>
      <c r="I35" s="41">
        <v>844</v>
      </c>
      <c r="J35" s="42">
        <v>294</v>
      </c>
      <c r="K35" s="44">
        <v>46</v>
      </c>
      <c r="L35" s="37">
        <v>513</v>
      </c>
      <c r="M35" s="41">
        <v>242</v>
      </c>
      <c r="N35" s="42">
        <v>271</v>
      </c>
      <c r="O35" s="37">
        <v>566</v>
      </c>
      <c r="P35" s="41">
        <v>308</v>
      </c>
      <c r="Q35" s="42">
        <v>258</v>
      </c>
      <c r="R35" s="37">
        <v>718</v>
      </c>
      <c r="S35" s="41">
        <v>368</v>
      </c>
      <c r="T35" s="42">
        <v>350</v>
      </c>
    </row>
    <row r="36" spans="1:20" ht="14.45" customHeight="1">
      <c r="A36" s="43">
        <v>22</v>
      </c>
      <c r="B36" s="37">
        <v>1077</v>
      </c>
      <c r="C36" s="41">
        <v>795</v>
      </c>
      <c r="D36" s="42">
        <v>282</v>
      </c>
      <c r="E36" s="37">
        <v>990</v>
      </c>
      <c r="F36" s="41">
        <v>724</v>
      </c>
      <c r="G36" s="42">
        <v>266</v>
      </c>
      <c r="H36" s="37">
        <v>817</v>
      </c>
      <c r="I36" s="41">
        <v>561</v>
      </c>
      <c r="J36" s="42">
        <v>256</v>
      </c>
      <c r="K36" s="44">
        <v>47</v>
      </c>
      <c r="L36" s="37">
        <v>517</v>
      </c>
      <c r="M36" s="41">
        <v>228</v>
      </c>
      <c r="N36" s="42">
        <v>289</v>
      </c>
      <c r="O36" s="37">
        <v>552</v>
      </c>
      <c r="P36" s="41">
        <v>250</v>
      </c>
      <c r="Q36" s="42">
        <v>302</v>
      </c>
      <c r="R36" s="37">
        <v>700</v>
      </c>
      <c r="S36" s="41">
        <v>362</v>
      </c>
      <c r="T36" s="42">
        <v>338</v>
      </c>
    </row>
    <row r="37" spans="1:20" ht="14.45" customHeight="1">
      <c r="A37" s="43">
        <v>23</v>
      </c>
      <c r="B37" s="37">
        <v>795</v>
      </c>
      <c r="C37" s="41">
        <v>479</v>
      </c>
      <c r="D37" s="42">
        <v>316</v>
      </c>
      <c r="E37" s="37">
        <v>703</v>
      </c>
      <c r="F37" s="41">
        <v>438</v>
      </c>
      <c r="G37" s="42">
        <v>265</v>
      </c>
      <c r="H37" s="37">
        <v>596</v>
      </c>
      <c r="I37" s="41">
        <v>341</v>
      </c>
      <c r="J37" s="42">
        <v>255</v>
      </c>
      <c r="K37" s="44">
        <v>48</v>
      </c>
      <c r="L37" s="37">
        <v>483</v>
      </c>
      <c r="M37" s="41">
        <v>248</v>
      </c>
      <c r="N37" s="42">
        <v>235</v>
      </c>
      <c r="O37" s="37">
        <v>540</v>
      </c>
      <c r="P37" s="41">
        <v>278</v>
      </c>
      <c r="Q37" s="42">
        <v>262</v>
      </c>
      <c r="R37" s="37">
        <v>647</v>
      </c>
      <c r="S37" s="41">
        <v>346</v>
      </c>
      <c r="T37" s="42">
        <v>301</v>
      </c>
    </row>
    <row r="38" spans="1:20" ht="14.45" customHeight="1">
      <c r="A38" s="46">
        <v>24</v>
      </c>
      <c r="B38" s="47">
        <v>746</v>
      </c>
      <c r="C38" s="48">
        <v>413</v>
      </c>
      <c r="D38" s="49">
        <v>333</v>
      </c>
      <c r="E38" s="47">
        <v>638</v>
      </c>
      <c r="F38" s="48">
        <v>378</v>
      </c>
      <c r="G38" s="49">
        <v>260</v>
      </c>
      <c r="H38" s="47">
        <v>573</v>
      </c>
      <c r="I38" s="48">
        <v>289</v>
      </c>
      <c r="J38" s="49">
        <v>284</v>
      </c>
      <c r="K38" s="50">
        <v>49</v>
      </c>
      <c r="L38" s="47">
        <v>487</v>
      </c>
      <c r="M38" s="48">
        <v>239</v>
      </c>
      <c r="N38" s="49">
        <v>248</v>
      </c>
      <c r="O38" s="47">
        <v>485</v>
      </c>
      <c r="P38" s="48">
        <v>238</v>
      </c>
      <c r="Q38" s="49">
        <v>247</v>
      </c>
      <c r="R38" s="47">
        <v>493</v>
      </c>
      <c r="S38" s="48">
        <v>242</v>
      </c>
      <c r="T38" s="49">
        <v>251</v>
      </c>
    </row>
    <row r="39" spans="1:20" ht="12" customHeight="1">
      <c r="A39" s="51" t="s">
        <v>32</v>
      </c>
      <c r="B39" s="51"/>
      <c r="C39" s="5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21" customHeight="1"/>
    <row r="41" spans="1:20" ht="21" customHeight="1">
      <c r="I41" s="53"/>
      <c r="J41" s="53"/>
    </row>
    <row r="42" spans="1:20" ht="21" customHeight="1">
      <c r="I42" s="53"/>
      <c r="J42" s="53"/>
    </row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spans="2:7" ht="21" customHeight="1"/>
    <row r="66" spans="2:7" ht="21" customHeight="1"/>
    <row r="67" spans="2:7" ht="21" customHeight="1"/>
    <row r="69" spans="2:7" ht="18" customHeight="1">
      <c r="B69" s="54"/>
      <c r="C69" s="54"/>
      <c r="D69" s="54"/>
      <c r="E69" s="54"/>
      <c r="F69" s="54"/>
      <c r="G69" s="54"/>
    </row>
    <row r="70" spans="2:7">
      <c r="B70" s="54"/>
      <c r="C70" s="54"/>
      <c r="D70" s="54"/>
      <c r="E70" s="54"/>
      <c r="F70" s="54"/>
      <c r="G70" s="54"/>
    </row>
    <row r="71" spans="2:7">
      <c r="B71" s="54"/>
      <c r="C71" s="54"/>
      <c r="D71" s="54"/>
      <c r="E71" s="54"/>
      <c r="F71" s="54"/>
      <c r="G71" s="54"/>
    </row>
    <row r="72" spans="2:7">
      <c r="B72" s="54"/>
      <c r="C72" s="54"/>
      <c r="D72" s="54"/>
      <c r="E72" s="54"/>
      <c r="F72" s="54"/>
      <c r="G72" s="54"/>
    </row>
    <row r="73" spans="2:7">
      <c r="B73" s="54"/>
      <c r="C73" s="54"/>
      <c r="D73" s="54"/>
      <c r="E73" s="54"/>
      <c r="F73" s="54"/>
      <c r="G73" s="54"/>
    </row>
    <row r="74" spans="2:7">
      <c r="B74" s="54"/>
      <c r="C74" s="54"/>
      <c r="D74" s="54"/>
      <c r="E74" s="54"/>
      <c r="F74" s="54"/>
      <c r="G74" s="54"/>
    </row>
    <row r="75" spans="2:7">
      <c r="B75" s="54"/>
      <c r="C75" s="54"/>
      <c r="D75" s="54"/>
      <c r="E75" s="54"/>
      <c r="F75" s="54"/>
      <c r="G75" s="54"/>
    </row>
    <row r="76" spans="2:7">
      <c r="B76" s="54"/>
      <c r="C76" s="54"/>
      <c r="D76" s="54"/>
      <c r="E76" s="54"/>
      <c r="F76" s="54"/>
      <c r="G76" s="54"/>
    </row>
    <row r="77" spans="2:7">
      <c r="B77" s="54"/>
      <c r="C77" s="54"/>
      <c r="D77" s="54"/>
      <c r="E77" s="54"/>
      <c r="F77" s="54"/>
      <c r="G77" s="54"/>
    </row>
  </sheetData>
  <mergeCells count="12">
    <mergeCell ref="R6:T6"/>
    <mergeCell ref="A39:C39"/>
    <mergeCell ref="A2:J2"/>
    <mergeCell ref="B5:G5"/>
    <mergeCell ref="Q5:T5"/>
    <mergeCell ref="A6:A7"/>
    <mergeCell ref="B6:D6"/>
    <mergeCell ref="E6:G6"/>
    <mergeCell ref="H6:J6"/>
    <mergeCell ref="K6:K7"/>
    <mergeCell ref="L6:N6"/>
    <mergeCell ref="O6:Q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26" orientation="portrait" useFirstPageNumber="1" r:id="rId1"/>
  <headerFooter alignWithMargins="0">
    <oddFooter>&amp;C&amp;"ＭＳ Ｐ明朝,標準"&amp;9-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6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1" width="7.5" style="52" customWidth="1"/>
    <col min="2" max="10" width="5.875" style="13" customWidth="1"/>
    <col min="11" max="11" width="7.5" style="13" customWidth="1"/>
    <col min="12" max="20" width="5.875" style="13" customWidth="1"/>
    <col min="21" max="16384" width="9" style="13"/>
  </cols>
  <sheetData>
    <row r="1" spans="1:64" s="1" customFormat="1" ht="9" customHeight="1">
      <c r="A1" s="1" t="s">
        <v>0</v>
      </c>
      <c r="T1" s="2" t="s">
        <v>0</v>
      </c>
      <c r="BL1" s="2" t="s">
        <v>1</v>
      </c>
    </row>
    <row r="2" spans="1:64" s="55" customFormat="1" ht="17.25" customHeight="1"/>
    <row r="3" spans="1:64" ht="12" customHeight="1">
      <c r="A3" s="56"/>
      <c r="B3" s="56"/>
      <c r="C3" s="56"/>
      <c r="D3" s="56"/>
      <c r="E3" s="56"/>
      <c r="F3" s="56"/>
      <c r="G3" s="56"/>
      <c r="H3" s="56"/>
      <c r="I3" s="56"/>
      <c r="J3" s="9" t="s">
        <v>3</v>
      </c>
      <c r="K3" s="10" t="s">
        <v>33</v>
      </c>
      <c r="L3" s="56"/>
      <c r="M3" s="56"/>
      <c r="N3" s="56"/>
      <c r="O3" s="56"/>
      <c r="P3" s="56"/>
      <c r="Q3" s="56"/>
      <c r="R3" s="12"/>
      <c r="S3" s="12"/>
      <c r="T3" s="12"/>
    </row>
    <row r="4" spans="1:64" ht="11.45" customHeight="1" thickBot="1">
      <c r="A4" s="57"/>
      <c r="B4" s="58"/>
      <c r="C4" s="58"/>
      <c r="D4" s="58"/>
      <c r="E4" s="58"/>
      <c r="F4" s="58"/>
      <c r="G4" s="58"/>
      <c r="H4" s="59"/>
      <c r="I4" s="59"/>
      <c r="J4" s="60"/>
      <c r="K4" s="57"/>
      <c r="L4" s="58"/>
      <c r="M4" s="58"/>
      <c r="N4" s="58"/>
      <c r="O4" s="58"/>
      <c r="P4" s="58"/>
      <c r="Q4" s="58"/>
      <c r="R4" s="17" t="s">
        <v>5</v>
      </c>
      <c r="S4" s="17"/>
      <c r="T4" s="17"/>
      <c r="U4" s="18"/>
      <c r="V4" s="18"/>
    </row>
    <row r="5" spans="1:64" s="15" customFormat="1" ht="15" customHeight="1">
      <c r="A5" s="19" t="s">
        <v>6</v>
      </c>
      <c r="B5" s="19" t="s">
        <v>7</v>
      </c>
      <c r="C5" s="19"/>
      <c r="D5" s="19"/>
      <c r="E5" s="19">
        <v>22</v>
      </c>
      <c r="F5" s="19"/>
      <c r="G5" s="19"/>
      <c r="H5" s="19">
        <v>27</v>
      </c>
      <c r="I5" s="19"/>
      <c r="J5" s="19"/>
      <c r="K5" s="19" t="s">
        <v>6</v>
      </c>
      <c r="L5" s="19" t="s">
        <v>7</v>
      </c>
      <c r="M5" s="19"/>
      <c r="N5" s="19"/>
      <c r="O5" s="19">
        <v>22</v>
      </c>
      <c r="P5" s="19"/>
      <c r="Q5" s="19"/>
      <c r="R5" s="19">
        <v>27</v>
      </c>
      <c r="S5" s="19"/>
      <c r="T5" s="19"/>
    </row>
    <row r="6" spans="1:64" s="15" customFormat="1" ht="15" customHeight="1">
      <c r="A6" s="23"/>
      <c r="B6" s="24" t="s">
        <v>8</v>
      </c>
      <c r="C6" s="25" t="s">
        <v>9</v>
      </c>
      <c r="D6" s="26" t="s">
        <v>10</v>
      </c>
      <c r="E6" s="24" t="s">
        <v>8</v>
      </c>
      <c r="F6" s="25" t="s">
        <v>9</v>
      </c>
      <c r="G6" s="26" t="s">
        <v>10</v>
      </c>
      <c r="H6" s="24" t="s">
        <v>8</v>
      </c>
      <c r="I6" s="25" t="s">
        <v>9</v>
      </c>
      <c r="J6" s="26" t="s">
        <v>10</v>
      </c>
      <c r="K6" s="23"/>
      <c r="L6" s="24" t="s">
        <v>8</v>
      </c>
      <c r="M6" s="25" t="s">
        <v>9</v>
      </c>
      <c r="N6" s="26" t="s">
        <v>10</v>
      </c>
      <c r="O6" s="24" t="s">
        <v>8</v>
      </c>
      <c r="P6" s="25" t="s">
        <v>9</v>
      </c>
      <c r="Q6" s="26" t="s">
        <v>10</v>
      </c>
      <c r="R6" s="24" t="s">
        <v>8</v>
      </c>
      <c r="S6" s="25" t="s">
        <v>9</v>
      </c>
      <c r="T6" s="26" t="s">
        <v>10</v>
      </c>
    </row>
    <row r="7" spans="1:64" s="61" customFormat="1" ht="14.45" customHeight="1">
      <c r="A7" s="45" t="s">
        <v>34</v>
      </c>
      <c r="B7" s="37">
        <v>2945</v>
      </c>
      <c r="C7" s="38">
        <v>1444</v>
      </c>
      <c r="D7" s="39">
        <v>1501</v>
      </c>
      <c r="E7" s="37">
        <v>2479</v>
      </c>
      <c r="F7" s="38">
        <v>1230</v>
      </c>
      <c r="G7" s="39">
        <v>1249</v>
      </c>
      <c r="H7" s="37">
        <v>2692</v>
      </c>
      <c r="I7" s="38">
        <v>1347</v>
      </c>
      <c r="J7" s="39">
        <v>1345</v>
      </c>
      <c r="K7" s="45" t="s">
        <v>35</v>
      </c>
      <c r="L7" s="37">
        <v>1211</v>
      </c>
      <c r="M7" s="38">
        <v>503</v>
      </c>
      <c r="N7" s="39">
        <v>708</v>
      </c>
      <c r="O7" s="37">
        <v>1375</v>
      </c>
      <c r="P7" s="38">
        <v>575</v>
      </c>
      <c r="Q7" s="39">
        <v>800</v>
      </c>
      <c r="R7" s="37">
        <v>1593</v>
      </c>
      <c r="S7" s="38">
        <v>719</v>
      </c>
      <c r="T7" s="39">
        <v>874</v>
      </c>
    </row>
    <row r="8" spans="1:64" s="15" customFormat="1" ht="14.45" customHeight="1">
      <c r="A8" s="44">
        <v>50</v>
      </c>
      <c r="B8" s="37">
        <v>567</v>
      </c>
      <c r="C8" s="41">
        <v>268</v>
      </c>
      <c r="D8" s="42">
        <v>299</v>
      </c>
      <c r="E8" s="37">
        <v>502</v>
      </c>
      <c r="F8" s="41">
        <v>269</v>
      </c>
      <c r="G8" s="42">
        <v>233</v>
      </c>
      <c r="H8" s="37">
        <v>593</v>
      </c>
      <c r="I8" s="41">
        <v>302</v>
      </c>
      <c r="J8" s="42">
        <v>291</v>
      </c>
      <c r="K8" s="44">
        <v>75</v>
      </c>
      <c r="L8" s="37">
        <v>302</v>
      </c>
      <c r="M8" s="41">
        <v>147</v>
      </c>
      <c r="N8" s="42">
        <v>155</v>
      </c>
      <c r="O8" s="37">
        <v>298</v>
      </c>
      <c r="P8" s="41">
        <v>120</v>
      </c>
      <c r="Q8" s="42">
        <v>178</v>
      </c>
      <c r="R8" s="37">
        <v>340</v>
      </c>
      <c r="S8" s="41">
        <v>157</v>
      </c>
      <c r="T8" s="42">
        <v>183</v>
      </c>
    </row>
    <row r="9" spans="1:64" s="15" customFormat="1" ht="14.45" customHeight="1">
      <c r="A9" s="44">
        <v>51</v>
      </c>
      <c r="B9" s="37">
        <v>572</v>
      </c>
      <c r="C9" s="41">
        <v>291</v>
      </c>
      <c r="D9" s="42">
        <v>281</v>
      </c>
      <c r="E9" s="37">
        <v>522</v>
      </c>
      <c r="F9" s="41">
        <v>258</v>
      </c>
      <c r="G9" s="42">
        <v>264</v>
      </c>
      <c r="H9" s="37">
        <v>560</v>
      </c>
      <c r="I9" s="41">
        <v>313</v>
      </c>
      <c r="J9" s="42">
        <v>247</v>
      </c>
      <c r="K9" s="44">
        <v>76</v>
      </c>
      <c r="L9" s="37">
        <v>242</v>
      </c>
      <c r="M9" s="41">
        <v>106</v>
      </c>
      <c r="N9" s="42">
        <v>136</v>
      </c>
      <c r="O9" s="37">
        <v>269</v>
      </c>
      <c r="P9" s="41">
        <v>132</v>
      </c>
      <c r="Q9" s="42">
        <v>137</v>
      </c>
      <c r="R9" s="37">
        <v>309</v>
      </c>
      <c r="S9" s="41">
        <v>143</v>
      </c>
      <c r="T9" s="42">
        <v>166</v>
      </c>
    </row>
    <row r="10" spans="1:64" s="15" customFormat="1" ht="14.45" customHeight="1">
      <c r="A10" s="44">
        <v>52</v>
      </c>
      <c r="B10" s="37">
        <v>559</v>
      </c>
      <c r="C10" s="41">
        <v>289</v>
      </c>
      <c r="D10" s="42">
        <v>270</v>
      </c>
      <c r="E10" s="37">
        <v>516</v>
      </c>
      <c r="F10" s="41">
        <v>234</v>
      </c>
      <c r="G10" s="42">
        <v>282</v>
      </c>
      <c r="H10" s="37">
        <v>539</v>
      </c>
      <c r="I10" s="41">
        <v>239</v>
      </c>
      <c r="J10" s="42">
        <v>300</v>
      </c>
      <c r="K10" s="44">
        <v>77</v>
      </c>
      <c r="L10" s="37">
        <v>219</v>
      </c>
      <c r="M10" s="41">
        <v>92</v>
      </c>
      <c r="N10" s="42">
        <v>127</v>
      </c>
      <c r="O10" s="37">
        <v>276</v>
      </c>
      <c r="P10" s="41">
        <v>114</v>
      </c>
      <c r="Q10" s="42">
        <v>162</v>
      </c>
      <c r="R10" s="37">
        <v>311</v>
      </c>
      <c r="S10" s="41">
        <v>134</v>
      </c>
      <c r="T10" s="42">
        <v>177</v>
      </c>
    </row>
    <row r="11" spans="1:64" s="15" customFormat="1" ht="14.45" customHeight="1">
      <c r="A11" s="44">
        <v>53</v>
      </c>
      <c r="B11" s="37">
        <v>601</v>
      </c>
      <c r="C11" s="41">
        <v>299</v>
      </c>
      <c r="D11" s="42">
        <v>302</v>
      </c>
      <c r="E11" s="37">
        <v>462</v>
      </c>
      <c r="F11" s="41">
        <v>235</v>
      </c>
      <c r="G11" s="42">
        <v>227</v>
      </c>
      <c r="H11" s="37">
        <v>522</v>
      </c>
      <c r="I11" s="41">
        <v>258</v>
      </c>
      <c r="J11" s="42">
        <v>264</v>
      </c>
      <c r="K11" s="44">
        <v>78</v>
      </c>
      <c r="L11" s="37">
        <v>243</v>
      </c>
      <c r="M11" s="41">
        <v>78</v>
      </c>
      <c r="N11" s="42">
        <v>165</v>
      </c>
      <c r="O11" s="37">
        <v>264</v>
      </c>
      <c r="P11" s="41">
        <v>106</v>
      </c>
      <c r="Q11" s="42">
        <v>158</v>
      </c>
      <c r="R11" s="37">
        <v>303</v>
      </c>
      <c r="S11" s="41">
        <v>135</v>
      </c>
      <c r="T11" s="42">
        <v>168</v>
      </c>
    </row>
    <row r="12" spans="1:64" s="15" customFormat="1" ht="14.45" customHeight="1">
      <c r="A12" s="44">
        <v>54</v>
      </c>
      <c r="B12" s="37">
        <v>646</v>
      </c>
      <c r="C12" s="41">
        <v>297</v>
      </c>
      <c r="D12" s="42">
        <v>349</v>
      </c>
      <c r="E12" s="37">
        <v>477</v>
      </c>
      <c r="F12" s="41">
        <v>234</v>
      </c>
      <c r="G12" s="42">
        <v>243</v>
      </c>
      <c r="H12" s="37">
        <v>478</v>
      </c>
      <c r="I12" s="41">
        <v>235</v>
      </c>
      <c r="J12" s="42">
        <v>243</v>
      </c>
      <c r="K12" s="44">
        <v>79</v>
      </c>
      <c r="L12" s="37">
        <v>205</v>
      </c>
      <c r="M12" s="41">
        <v>80</v>
      </c>
      <c r="N12" s="42">
        <v>125</v>
      </c>
      <c r="O12" s="37">
        <v>268</v>
      </c>
      <c r="P12" s="41">
        <v>103</v>
      </c>
      <c r="Q12" s="42">
        <v>165</v>
      </c>
      <c r="R12" s="37">
        <v>330</v>
      </c>
      <c r="S12" s="41">
        <v>150</v>
      </c>
      <c r="T12" s="42">
        <v>180</v>
      </c>
    </row>
    <row r="13" spans="1:64" s="61" customFormat="1" ht="14.45" customHeight="1">
      <c r="A13" s="45" t="s">
        <v>36</v>
      </c>
      <c r="B13" s="37">
        <v>3432</v>
      </c>
      <c r="C13" s="38">
        <v>1742</v>
      </c>
      <c r="D13" s="39">
        <v>1690</v>
      </c>
      <c r="E13" s="37">
        <v>2940</v>
      </c>
      <c r="F13" s="38">
        <v>1443</v>
      </c>
      <c r="G13" s="39">
        <v>1497</v>
      </c>
      <c r="H13" s="37">
        <v>2457</v>
      </c>
      <c r="I13" s="38">
        <v>1226</v>
      </c>
      <c r="J13" s="39">
        <v>1231</v>
      </c>
      <c r="K13" s="45" t="s">
        <v>37</v>
      </c>
      <c r="L13" s="37">
        <v>918</v>
      </c>
      <c r="M13" s="38">
        <v>321</v>
      </c>
      <c r="N13" s="39">
        <v>597</v>
      </c>
      <c r="O13" s="37">
        <v>1125</v>
      </c>
      <c r="P13" s="38">
        <v>390</v>
      </c>
      <c r="Q13" s="39">
        <v>735</v>
      </c>
      <c r="R13" s="37">
        <v>1181</v>
      </c>
      <c r="S13" s="38">
        <v>458</v>
      </c>
      <c r="T13" s="39">
        <v>723</v>
      </c>
    </row>
    <row r="14" spans="1:64" s="15" customFormat="1" ht="14.45" customHeight="1">
      <c r="A14" s="44">
        <v>55</v>
      </c>
      <c r="B14" s="37">
        <v>663</v>
      </c>
      <c r="C14" s="41">
        <v>344</v>
      </c>
      <c r="D14" s="42">
        <v>319</v>
      </c>
      <c r="E14" s="37">
        <v>568</v>
      </c>
      <c r="F14" s="41">
        <v>274</v>
      </c>
      <c r="G14" s="42">
        <v>294</v>
      </c>
      <c r="H14" s="37">
        <v>487</v>
      </c>
      <c r="I14" s="41">
        <v>259</v>
      </c>
      <c r="J14" s="42">
        <v>228</v>
      </c>
      <c r="K14" s="44">
        <v>80</v>
      </c>
      <c r="L14" s="37">
        <v>227</v>
      </c>
      <c r="M14" s="41">
        <v>85</v>
      </c>
      <c r="N14" s="42">
        <v>142</v>
      </c>
      <c r="O14" s="37">
        <v>274</v>
      </c>
      <c r="P14" s="41">
        <v>119</v>
      </c>
      <c r="Q14" s="42">
        <v>155</v>
      </c>
      <c r="R14" s="37">
        <v>251</v>
      </c>
      <c r="S14" s="41">
        <v>102</v>
      </c>
      <c r="T14" s="42">
        <v>149</v>
      </c>
    </row>
    <row r="15" spans="1:64" s="15" customFormat="1" ht="14.45" customHeight="1">
      <c r="A15" s="44">
        <v>56</v>
      </c>
      <c r="B15" s="37">
        <v>741</v>
      </c>
      <c r="C15" s="41">
        <v>364</v>
      </c>
      <c r="D15" s="42">
        <v>377</v>
      </c>
      <c r="E15" s="37">
        <v>571</v>
      </c>
      <c r="F15" s="41">
        <v>293</v>
      </c>
      <c r="G15" s="42">
        <v>278</v>
      </c>
      <c r="H15" s="37">
        <v>510</v>
      </c>
      <c r="I15" s="41">
        <v>249</v>
      </c>
      <c r="J15" s="42">
        <v>261</v>
      </c>
      <c r="K15" s="44">
        <v>81</v>
      </c>
      <c r="L15" s="37">
        <v>205</v>
      </c>
      <c r="M15" s="41">
        <v>70</v>
      </c>
      <c r="N15" s="42">
        <v>135</v>
      </c>
      <c r="O15" s="37">
        <v>232</v>
      </c>
      <c r="P15" s="41">
        <v>81</v>
      </c>
      <c r="Q15" s="42">
        <v>151</v>
      </c>
      <c r="R15" s="37">
        <v>235</v>
      </c>
      <c r="S15" s="41">
        <v>107</v>
      </c>
      <c r="T15" s="42">
        <v>128</v>
      </c>
    </row>
    <row r="16" spans="1:64" s="15" customFormat="1" ht="14.45" customHeight="1">
      <c r="A16" s="44">
        <v>57</v>
      </c>
      <c r="B16" s="37">
        <v>805</v>
      </c>
      <c r="C16" s="41">
        <v>401</v>
      </c>
      <c r="D16" s="42">
        <v>404</v>
      </c>
      <c r="E16" s="37">
        <v>540</v>
      </c>
      <c r="F16" s="41">
        <v>281</v>
      </c>
      <c r="G16" s="42">
        <v>259</v>
      </c>
      <c r="H16" s="37">
        <v>524</v>
      </c>
      <c r="I16" s="41">
        <v>247</v>
      </c>
      <c r="J16" s="42">
        <v>277</v>
      </c>
      <c r="K16" s="44">
        <v>82</v>
      </c>
      <c r="L16" s="37">
        <v>168</v>
      </c>
      <c r="M16" s="41">
        <v>57</v>
      </c>
      <c r="N16" s="42">
        <v>111</v>
      </c>
      <c r="O16" s="37">
        <v>200</v>
      </c>
      <c r="P16" s="41">
        <v>70</v>
      </c>
      <c r="Q16" s="42">
        <v>130</v>
      </c>
      <c r="R16" s="37">
        <v>254</v>
      </c>
      <c r="S16" s="41">
        <v>89</v>
      </c>
      <c r="T16" s="42">
        <v>165</v>
      </c>
    </row>
    <row r="17" spans="1:20" s="15" customFormat="1" ht="14.45" customHeight="1">
      <c r="A17" s="44">
        <v>58</v>
      </c>
      <c r="B17" s="37">
        <v>828</v>
      </c>
      <c r="C17" s="41">
        <v>450</v>
      </c>
      <c r="D17" s="42">
        <v>378</v>
      </c>
      <c r="E17" s="37">
        <v>628</v>
      </c>
      <c r="F17" s="41">
        <v>310</v>
      </c>
      <c r="G17" s="42">
        <v>318</v>
      </c>
      <c r="H17" s="37">
        <v>468</v>
      </c>
      <c r="I17" s="41">
        <v>242</v>
      </c>
      <c r="J17" s="42">
        <v>226</v>
      </c>
      <c r="K17" s="44">
        <v>83</v>
      </c>
      <c r="L17" s="37">
        <v>149</v>
      </c>
      <c r="M17" s="41">
        <v>50</v>
      </c>
      <c r="N17" s="42">
        <v>99</v>
      </c>
      <c r="O17" s="37">
        <v>238</v>
      </c>
      <c r="P17" s="41">
        <v>60</v>
      </c>
      <c r="Q17" s="42">
        <v>178</v>
      </c>
      <c r="R17" s="37">
        <v>231</v>
      </c>
      <c r="S17" s="41">
        <v>87</v>
      </c>
      <c r="T17" s="42">
        <v>144</v>
      </c>
    </row>
    <row r="18" spans="1:20" s="15" customFormat="1" ht="14.45" customHeight="1">
      <c r="A18" s="44">
        <v>59</v>
      </c>
      <c r="B18" s="37">
        <v>395</v>
      </c>
      <c r="C18" s="41">
        <v>183</v>
      </c>
      <c r="D18" s="42">
        <v>212</v>
      </c>
      <c r="E18" s="37">
        <v>633</v>
      </c>
      <c r="F18" s="41">
        <v>285</v>
      </c>
      <c r="G18" s="42">
        <v>348</v>
      </c>
      <c r="H18" s="37">
        <v>468</v>
      </c>
      <c r="I18" s="41">
        <v>229</v>
      </c>
      <c r="J18" s="42">
        <v>239</v>
      </c>
      <c r="K18" s="44">
        <v>84</v>
      </c>
      <c r="L18" s="37">
        <v>169</v>
      </c>
      <c r="M18" s="41">
        <v>59</v>
      </c>
      <c r="N18" s="42">
        <v>110</v>
      </c>
      <c r="O18" s="37">
        <v>181</v>
      </c>
      <c r="P18" s="41">
        <v>60</v>
      </c>
      <c r="Q18" s="42">
        <v>121</v>
      </c>
      <c r="R18" s="37">
        <v>210</v>
      </c>
      <c r="S18" s="41">
        <v>73</v>
      </c>
      <c r="T18" s="42">
        <v>137</v>
      </c>
    </row>
    <row r="19" spans="1:20" s="61" customFormat="1" ht="14.45" customHeight="1">
      <c r="A19" s="45" t="s">
        <v>38</v>
      </c>
      <c r="B19" s="37">
        <v>2509</v>
      </c>
      <c r="C19" s="38">
        <v>1243</v>
      </c>
      <c r="D19" s="39">
        <v>1266</v>
      </c>
      <c r="E19" s="37">
        <v>3412</v>
      </c>
      <c r="F19" s="38">
        <v>1699</v>
      </c>
      <c r="G19" s="39">
        <v>1713</v>
      </c>
      <c r="H19" s="37">
        <v>2832</v>
      </c>
      <c r="I19" s="38">
        <v>1373</v>
      </c>
      <c r="J19" s="39">
        <v>1459</v>
      </c>
      <c r="K19" s="45" t="s">
        <v>39</v>
      </c>
      <c r="L19" s="37">
        <v>505</v>
      </c>
      <c r="M19" s="38">
        <v>142</v>
      </c>
      <c r="N19" s="39">
        <v>363</v>
      </c>
      <c r="O19" s="37">
        <v>771</v>
      </c>
      <c r="P19" s="38">
        <v>229</v>
      </c>
      <c r="Q19" s="39">
        <v>542</v>
      </c>
      <c r="R19" s="37">
        <v>896</v>
      </c>
      <c r="S19" s="38">
        <v>260</v>
      </c>
      <c r="T19" s="39">
        <v>636</v>
      </c>
    </row>
    <row r="20" spans="1:20" s="15" customFormat="1" ht="14.45" customHeight="1">
      <c r="A20" s="44">
        <v>60</v>
      </c>
      <c r="B20" s="37">
        <v>461</v>
      </c>
      <c r="C20" s="41">
        <v>243</v>
      </c>
      <c r="D20" s="42">
        <v>218</v>
      </c>
      <c r="E20" s="37">
        <v>673</v>
      </c>
      <c r="F20" s="41">
        <v>344</v>
      </c>
      <c r="G20" s="42">
        <v>329</v>
      </c>
      <c r="H20" s="37">
        <v>540</v>
      </c>
      <c r="I20" s="41">
        <v>255</v>
      </c>
      <c r="J20" s="42">
        <v>285</v>
      </c>
      <c r="K20" s="44">
        <v>85</v>
      </c>
      <c r="L20" s="37">
        <v>124</v>
      </c>
      <c r="M20" s="41">
        <v>36</v>
      </c>
      <c r="N20" s="42">
        <v>88</v>
      </c>
      <c r="O20" s="37">
        <v>200</v>
      </c>
      <c r="P20" s="41">
        <v>65</v>
      </c>
      <c r="Q20" s="42">
        <v>135</v>
      </c>
      <c r="R20" s="37">
        <v>224</v>
      </c>
      <c r="S20" s="41">
        <v>81</v>
      </c>
      <c r="T20" s="42">
        <v>143</v>
      </c>
    </row>
    <row r="21" spans="1:20" s="15" customFormat="1" ht="14.45" customHeight="1">
      <c r="A21" s="44">
        <v>61</v>
      </c>
      <c r="B21" s="37">
        <v>548</v>
      </c>
      <c r="C21" s="41">
        <v>282</v>
      </c>
      <c r="D21" s="42">
        <v>266</v>
      </c>
      <c r="E21" s="37">
        <v>725</v>
      </c>
      <c r="F21" s="41">
        <v>342</v>
      </c>
      <c r="G21" s="42">
        <v>383</v>
      </c>
      <c r="H21" s="37">
        <v>523</v>
      </c>
      <c r="I21" s="41">
        <v>265</v>
      </c>
      <c r="J21" s="42">
        <v>258</v>
      </c>
      <c r="K21" s="44">
        <v>86</v>
      </c>
      <c r="L21" s="37">
        <v>101</v>
      </c>
      <c r="M21" s="41">
        <v>29</v>
      </c>
      <c r="N21" s="42">
        <v>72</v>
      </c>
      <c r="O21" s="37">
        <v>162</v>
      </c>
      <c r="P21" s="41">
        <v>41</v>
      </c>
      <c r="Q21" s="42">
        <v>121</v>
      </c>
      <c r="R21" s="37">
        <v>190</v>
      </c>
      <c r="S21" s="41">
        <v>57</v>
      </c>
      <c r="T21" s="42">
        <v>133</v>
      </c>
    </row>
    <row r="22" spans="1:20" s="15" customFormat="1" ht="14.45" customHeight="1">
      <c r="A22" s="44">
        <v>62</v>
      </c>
      <c r="B22" s="37">
        <v>514</v>
      </c>
      <c r="C22" s="41">
        <v>250</v>
      </c>
      <c r="D22" s="42">
        <v>264</v>
      </c>
      <c r="E22" s="37">
        <v>808</v>
      </c>
      <c r="F22" s="41">
        <v>399</v>
      </c>
      <c r="G22" s="42">
        <v>409</v>
      </c>
      <c r="H22" s="37">
        <v>540</v>
      </c>
      <c r="I22" s="41">
        <v>281</v>
      </c>
      <c r="J22" s="42">
        <v>259</v>
      </c>
      <c r="K22" s="44">
        <v>87</v>
      </c>
      <c r="L22" s="37">
        <v>106</v>
      </c>
      <c r="M22" s="41">
        <v>33</v>
      </c>
      <c r="N22" s="42">
        <v>73</v>
      </c>
      <c r="O22" s="37">
        <v>140</v>
      </c>
      <c r="P22" s="41">
        <v>37</v>
      </c>
      <c r="Q22" s="42">
        <v>103</v>
      </c>
      <c r="R22" s="37">
        <v>178</v>
      </c>
      <c r="S22" s="41">
        <v>54</v>
      </c>
      <c r="T22" s="42">
        <v>124</v>
      </c>
    </row>
    <row r="23" spans="1:20" s="15" customFormat="1" ht="14.45" customHeight="1">
      <c r="A23" s="44">
        <v>63</v>
      </c>
      <c r="B23" s="37">
        <v>534</v>
      </c>
      <c r="C23" s="41">
        <v>257</v>
      </c>
      <c r="D23" s="42">
        <v>277</v>
      </c>
      <c r="E23" s="37">
        <v>815</v>
      </c>
      <c r="F23" s="41">
        <v>442</v>
      </c>
      <c r="G23" s="42">
        <v>373</v>
      </c>
      <c r="H23" s="37">
        <v>599</v>
      </c>
      <c r="I23" s="41">
        <v>295</v>
      </c>
      <c r="J23" s="42">
        <v>304</v>
      </c>
      <c r="K23" s="44">
        <v>88</v>
      </c>
      <c r="L23" s="37">
        <v>102</v>
      </c>
      <c r="M23" s="41">
        <v>28</v>
      </c>
      <c r="N23" s="42">
        <v>74</v>
      </c>
      <c r="O23" s="37">
        <v>140</v>
      </c>
      <c r="P23" s="41">
        <v>45</v>
      </c>
      <c r="Q23" s="42">
        <v>95</v>
      </c>
      <c r="R23" s="37">
        <v>164</v>
      </c>
      <c r="S23" s="41">
        <v>36</v>
      </c>
      <c r="T23" s="42">
        <v>128</v>
      </c>
    </row>
    <row r="24" spans="1:20" s="15" customFormat="1" ht="14.45" customHeight="1">
      <c r="A24" s="44">
        <v>64</v>
      </c>
      <c r="B24" s="37">
        <v>452</v>
      </c>
      <c r="C24" s="41">
        <v>211</v>
      </c>
      <c r="D24" s="42">
        <v>241</v>
      </c>
      <c r="E24" s="37">
        <v>391</v>
      </c>
      <c r="F24" s="41">
        <v>172</v>
      </c>
      <c r="G24" s="42">
        <v>219</v>
      </c>
      <c r="H24" s="37">
        <v>630</v>
      </c>
      <c r="I24" s="41">
        <v>277</v>
      </c>
      <c r="J24" s="42">
        <v>353</v>
      </c>
      <c r="K24" s="44">
        <v>89</v>
      </c>
      <c r="L24" s="37">
        <v>72</v>
      </c>
      <c r="M24" s="41">
        <v>16</v>
      </c>
      <c r="N24" s="42">
        <v>56</v>
      </c>
      <c r="O24" s="37">
        <v>129</v>
      </c>
      <c r="P24" s="41">
        <v>41</v>
      </c>
      <c r="Q24" s="42">
        <v>88</v>
      </c>
      <c r="R24" s="37">
        <v>140</v>
      </c>
      <c r="S24" s="41">
        <v>32</v>
      </c>
      <c r="T24" s="42">
        <v>108</v>
      </c>
    </row>
    <row r="25" spans="1:20" s="61" customFormat="1" ht="14.45" customHeight="1">
      <c r="A25" s="45" t="s">
        <v>40</v>
      </c>
      <c r="B25" s="37">
        <v>1794</v>
      </c>
      <c r="C25" s="38">
        <v>873</v>
      </c>
      <c r="D25" s="39">
        <v>921</v>
      </c>
      <c r="E25" s="37">
        <v>2423</v>
      </c>
      <c r="F25" s="38">
        <v>1188</v>
      </c>
      <c r="G25" s="39">
        <v>1235</v>
      </c>
      <c r="H25" s="37">
        <v>3289</v>
      </c>
      <c r="I25" s="38">
        <v>1624</v>
      </c>
      <c r="J25" s="39">
        <v>1665</v>
      </c>
      <c r="K25" s="45" t="s">
        <v>41</v>
      </c>
      <c r="L25" s="37">
        <v>247</v>
      </c>
      <c r="M25" s="38">
        <v>56</v>
      </c>
      <c r="N25" s="39">
        <v>191</v>
      </c>
      <c r="O25" s="37">
        <v>351</v>
      </c>
      <c r="P25" s="38">
        <v>76</v>
      </c>
      <c r="Q25" s="39">
        <v>275</v>
      </c>
      <c r="R25" s="37">
        <v>442</v>
      </c>
      <c r="S25" s="38">
        <v>101</v>
      </c>
      <c r="T25" s="39">
        <v>341</v>
      </c>
    </row>
    <row r="26" spans="1:20" s="15" customFormat="1" ht="14.45" customHeight="1">
      <c r="A26" s="44">
        <v>65</v>
      </c>
      <c r="B26" s="37">
        <v>378</v>
      </c>
      <c r="C26" s="41">
        <v>182</v>
      </c>
      <c r="D26" s="42">
        <v>196</v>
      </c>
      <c r="E26" s="37">
        <v>443</v>
      </c>
      <c r="F26" s="41">
        <v>233</v>
      </c>
      <c r="G26" s="42">
        <v>210</v>
      </c>
      <c r="H26" s="37">
        <v>646</v>
      </c>
      <c r="I26" s="41">
        <v>330</v>
      </c>
      <c r="J26" s="42">
        <v>316</v>
      </c>
      <c r="K26" s="44">
        <v>90</v>
      </c>
      <c r="L26" s="37">
        <v>84</v>
      </c>
      <c r="M26" s="41">
        <v>17</v>
      </c>
      <c r="N26" s="42">
        <v>67</v>
      </c>
      <c r="O26" s="37">
        <v>98</v>
      </c>
      <c r="P26" s="41">
        <v>22</v>
      </c>
      <c r="Q26" s="42">
        <v>76</v>
      </c>
      <c r="R26" s="37">
        <v>122</v>
      </c>
      <c r="S26" s="41">
        <v>23</v>
      </c>
      <c r="T26" s="42">
        <v>99</v>
      </c>
    </row>
    <row r="27" spans="1:20" s="15" customFormat="1" ht="14.45" customHeight="1">
      <c r="A27" s="44">
        <v>66</v>
      </c>
      <c r="B27" s="37">
        <v>332</v>
      </c>
      <c r="C27" s="41">
        <v>166</v>
      </c>
      <c r="D27" s="42">
        <v>166</v>
      </c>
      <c r="E27" s="37">
        <v>531</v>
      </c>
      <c r="F27" s="41">
        <v>272</v>
      </c>
      <c r="G27" s="42">
        <v>259</v>
      </c>
      <c r="H27" s="37">
        <v>701</v>
      </c>
      <c r="I27" s="41">
        <v>328</v>
      </c>
      <c r="J27" s="42">
        <v>373</v>
      </c>
      <c r="K27" s="44">
        <v>91</v>
      </c>
      <c r="L27" s="37">
        <v>59</v>
      </c>
      <c r="M27" s="41">
        <v>19</v>
      </c>
      <c r="N27" s="42">
        <v>40</v>
      </c>
      <c r="O27" s="37">
        <v>71</v>
      </c>
      <c r="P27" s="41">
        <v>15</v>
      </c>
      <c r="Q27" s="42">
        <v>56</v>
      </c>
      <c r="R27" s="37">
        <v>103</v>
      </c>
      <c r="S27" s="41">
        <v>25</v>
      </c>
      <c r="T27" s="42">
        <v>78</v>
      </c>
    </row>
    <row r="28" spans="1:20" s="15" customFormat="1" ht="14.45" customHeight="1">
      <c r="A28" s="44">
        <v>67</v>
      </c>
      <c r="B28" s="37">
        <v>352</v>
      </c>
      <c r="C28" s="41">
        <v>159</v>
      </c>
      <c r="D28" s="42">
        <v>193</v>
      </c>
      <c r="E28" s="37">
        <v>501</v>
      </c>
      <c r="F28" s="41">
        <v>247</v>
      </c>
      <c r="G28" s="42">
        <v>254</v>
      </c>
      <c r="H28" s="37">
        <v>778</v>
      </c>
      <c r="I28" s="41">
        <v>383</v>
      </c>
      <c r="J28" s="42">
        <v>395</v>
      </c>
      <c r="K28" s="44">
        <v>92</v>
      </c>
      <c r="L28" s="37">
        <v>49</v>
      </c>
      <c r="M28" s="41">
        <v>9</v>
      </c>
      <c r="N28" s="42">
        <v>40</v>
      </c>
      <c r="O28" s="37">
        <v>61</v>
      </c>
      <c r="P28" s="41">
        <v>16</v>
      </c>
      <c r="Q28" s="42">
        <v>45</v>
      </c>
      <c r="R28" s="37">
        <v>87</v>
      </c>
      <c r="S28" s="41">
        <v>19</v>
      </c>
      <c r="T28" s="42">
        <v>68</v>
      </c>
    </row>
    <row r="29" spans="1:20" s="15" customFormat="1" ht="14.45" customHeight="1">
      <c r="A29" s="44">
        <v>68</v>
      </c>
      <c r="B29" s="37">
        <v>357</v>
      </c>
      <c r="C29" s="41">
        <v>179</v>
      </c>
      <c r="D29" s="42">
        <v>178</v>
      </c>
      <c r="E29" s="37">
        <v>518</v>
      </c>
      <c r="F29" s="41">
        <v>238</v>
      </c>
      <c r="G29" s="42">
        <v>280</v>
      </c>
      <c r="H29" s="37">
        <v>799</v>
      </c>
      <c r="I29" s="41">
        <v>424</v>
      </c>
      <c r="J29" s="42">
        <v>375</v>
      </c>
      <c r="K29" s="44">
        <v>93</v>
      </c>
      <c r="L29" s="37">
        <v>32</v>
      </c>
      <c r="M29" s="41">
        <v>6</v>
      </c>
      <c r="N29" s="42">
        <v>26</v>
      </c>
      <c r="O29" s="37">
        <v>73</v>
      </c>
      <c r="P29" s="41">
        <v>16</v>
      </c>
      <c r="Q29" s="42">
        <v>57</v>
      </c>
      <c r="R29" s="37">
        <v>80</v>
      </c>
      <c r="S29" s="41">
        <v>19</v>
      </c>
      <c r="T29" s="42">
        <v>61</v>
      </c>
    </row>
    <row r="30" spans="1:20" s="15" customFormat="1" ht="14.45" customHeight="1">
      <c r="A30" s="44">
        <v>69</v>
      </c>
      <c r="B30" s="37">
        <v>375</v>
      </c>
      <c r="C30" s="41">
        <v>187</v>
      </c>
      <c r="D30" s="42">
        <v>188</v>
      </c>
      <c r="E30" s="37">
        <v>430</v>
      </c>
      <c r="F30" s="41">
        <v>198</v>
      </c>
      <c r="G30" s="42">
        <v>232</v>
      </c>
      <c r="H30" s="37">
        <v>365</v>
      </c>
      <c r="I30" s="41">
        <v>159</v>
      </c>
      <c r="J30" s="42">
        <v>206</v>
      </c>
      <c r="K30" s="44">
        <v>94</v>
      </c>
      <c r="L30" s="37">
        <v>23</v>
      </c>
      <c r="M30" s="41">
        <v>5</v>
      </c>
      <c r="N30" s="42">
        <v>18</v>
      </c>
      <c r="O30" s="37">
        <v>48</v>
      </c>
      <c r="P30" s="41">
        <v>7</v>
      </c>
      <c r="Q30" s="42">
        <v>41</v>
      </c>
      <c r="R30" s="37">
        <v>50</v>
      </c>
      <c r="S30" s="41">
        <v>15</v>
      </c>
      <c r="T30" s="42">
        <v>35</v>
      </c>
    </row>
    <row r="31" spans="1:20" s="61" customFormat="1" ht="14.45" customHeight="1">
      <c r="A31" s="45" t="s">
        <v>42</v>
      </c>
      <c r="B31" s="37">
        <v>1413</v>
      </c>
      <c r="C31" s="38">
        <v>632</v>
      </c>
      <c r="D31" s="39">
        <v>781</v>
      </c>
      <c r="E31" s="37">
        <v>1738</v>
      </c>
      <c r="F31" s="38">
        <v>810</v>
      </c>
      <c r="G31" s="39">
        <v>928</v>
      </c>
      <c r="H31" s="37">
        <v>2260</v>
      </c>
      <c r="I31" s="38">
        <v>1090</v>
      </c>
      <c r="J31" s="39">
        <v>1170</v>
      </c>
      <c r="K31" s="45" t="s">
        <v>43</v>
      </c>
      <c r="L31" s="37">
        <v>60</v>
      </c>
      <c r="M31" s="38">
        <v>10</v>
      </c>
      <c r="N31" s="39">
        <v>50</v>
      </c>
      <c r="O31" s="37">
        <v>107</v>
      </c>
      <c r="P31" s="38">
        <v>18</v>
      </c>
      <c r="Q31" s="39">
        <v>89</v>
      </c>
      <c r="R31" s="37">
        <v>132</v>
      </c>
      <c r="S31" s="38">
        <v>26</v>
      </c>
      <c r="T31" s="39">
        <v>106</v>
      </c>
    </row>
    <row r="32" spans="1:20" s="15" customFormat="1" ht="14.45" customHeight="1">
      <c r="A32" s="44">
        <v>70</v>
      </c>
      <c r="B32" s="37">
        <v>298</v>
      </c>
      <c r="C32" s="41">
        <v>134</v>
      </c>
      <c r="D32" s="42">
        <v>164</v>
      </c>
      <c r="E32" s="37">
        <v>373</v>
      </c>
      <c r="F32" s="41">
        <v>173</v>
      </c>
      <c r="G32" s="42">
        <v>200</v>
      </c>
      <c r="H32" s="37">
        <v>413</v>
      </c>
      <c r="I32" s="41">
        <v>219</v>
      </c>
      <c r="J32" s="42">
        <v>194</v>
      </c>
      <c r="K32" s="44">
        <v>95</v>
      </c>
      <c r="L32" s="37">
        <v>12</v>
      </c>
      <c r="M32" s="41">
        <v>3</v>
      </c>
      <c r="N32" s="42">
        <v>9</v>
      </c>
      <c r="O32" s="37">
        <v>43</v>
      </c>
      <c r="P32" s="41">
        <v>5</v>
      </c>
      <c r="Q32" s="42">
        <v>38</v>
      </c>
      <c r="R32" s="37">
        <v>42</v>
      </c>
      <c r="S32" s="41">
        <v>8</v>
      </c>
      <c r="T32" s="42">
        <v>34</v>
      </c>
    </row>
    <row r="33" spans="1:20" s="15" customFormat="1" ht="14.45" customHeight="1">
      <c r="A33" s="44">
        <v>71</v>
      </c>
      <c r="B33" s="37">
        <v>293</v>
      </c>
      <c r="C33" s="41">
        <v>146</v>
      </c>
      <c r="D33" s="42">
        <v>147</v>
      </c>
      <c r="E33" s="37">
        <v>323</v>
      </c>
      <c r="F33" s="41">
        <v>151</v>
      </c>
      <c r="G33" s="42">
        <v>172</v>
      </c>
      <c r="H33" s="37">
        <v>498</v>
      </c>
      <c r="I33" s="41">
        <v>256</v>
      </c>
      <c r="J33" s="42">
        <v>242</v>
      </c>
      <c r="K33" s="44">
        <v>96</v>
      </c>
      <c r="L33" s="37">
        <v>25</v>
      </c>
      <c r="M33" s="41">
        <v>3</v>
      </c>
      <c r="N33" s="42">
        <v>22</v>
      </c>
      <c r="O33" s="37">
        <v>30</v>
      </c>
      <c r="P33" s="41">
        <v>7</v>
      </c>
      <c r="Q33" s="42">
        <v>23</v>
      </c>
      <c r="R33" s="37">
        <v>30</v>
      </c>
      <c r="S33" s="41">
        <v>7</v>
      </c>
      <c r="T33" s="42">
        <v>23</v>
      </c>
    </row>
    <row r="34" spans="1:20" s="15" customFormat="1" ht="14.45" customHeight="1">
      <c r="A34" s="44">
        <v>72</v>
      </c>
      <c r="B34" s="37">
        <v>277</v>
      </c>
      <c r="C34" s="41">
        <v>117</v>
      </c>
      <c r="D34" s="42">
        <v>160</v>
      </c>
      <c r="E34" s="37">
        <v>332</v>
      </c>
      <c r="F34" s="41">
        <v>148</v>
      </c>
      <c r="G34" s="42">
        <v>184</v>
      </c>
      <c r="H34" s="37">
        <v>469</v>
      </c>
      <c r="I34" s="41">
        <v>231</v>
      </c>
      <c r="J34" s="42">
        <v>238</v>
      </c>
      <c r="K34" s="44">
        <v>97</v>
      </c>
      <c r="L34" s="37">
        <v>12</v>
      </c>
      <c r="M34" s="62">
        <v>1</v>
      </c>
      <c r="N34" s="42">
        <v>11</v>
      </c>
      <c r="O34" s="37">
        <v>17</v>
      </c>
      <c r="P34" s="62">
        <v>3</v>
      </c>
      <c r="Q34" s="42">
        <v>14</v>
      </c>
      <c r="R34" s="37">
        <v>26</v>
      </c>
      <c r="S34" s="62">
        <v>1</v>
      </c>
      <c r="T34" s="42">
        <v>25</v>
      </c>
    </row>
    <row r="35" spans="1:20" s="15" customFormat="1" ht="14.45" customHeight="1">
      <c r="A35" s="44">
        <v>73</v>
      </c>
      <c r="B35" s="37">
        <v>267</v>
      </c>
      <c r="C35" s="41">
        <v>115</v>
      </c>
      <c r="D35" s="42">
        <v>152</v>
      </c>
      <c r="E35" s="37">
        <v>340</v>
      </c>
      <c r="F35" s="41">
        <v>161</v>
      </c>
      <c r="G35" s="42">
        <v>179</v>
      </c>
      <c r="H35" s="37">
        <v>476</v>
      </c>
      <c r="I35" s="41">
        <v>210</v>
      </c>
      <c r="J35" s="42">
        <v>266</v>
      </c>
      <c r="K35" s="44">
        <v>98</v>
      </c>
      <c r="L35" s="37">
        <v>8</v>
      </c>
      <c r="M35" s="41">
        <v>1</v>
      </c>
      <c r="N35" s="42">
        <v>7</v>
      </c>
      <c r="O35" s="37">
        <v>10</v>
      </c>
      <c r="P35" s="41">
        <v>3</v>
      </c>
      <c r="Q35" s="42">
        <v>7</v>
      </c>
      <c r="R35" s="37">
        <v>21</v>
      </c>
      <c r="S35" s="41">
        <v>7</v>
      </c>
      <c r="T35" s="42">
        <v>14</v>
      </c>
    </row>
    <row r="36" spans="1:20" s="15" customFormat="1" ht="14.45" customHeight="1">
      <c r="A36" s="63">
        <v>74</v>
      </c>
      <c r="B36" s="37">
        <v>278</v>
      </c>
      <c r="C36" s="41">
        <v>120</v>
      </c>
      <c r="D36" s="42">
        <v>158</v>
      </c>
      <c r="E36" s="37">
        <v>370</v>
      </c>
      <c r="F36" s="41">
        <v>177</v>
      </c>
      <c r="G36" s="42">
        <v>193</v>
      </c>
      <c r="H36" s="37">
        <v>404</v>
      </c>
      <c r="I36" s="41">
        <v>174</v>
      </c>
      <c r="J36" s="42">
        <v>230</v>
      </c>
      <c r="K36" s="44">
        <v>99</v>
      </c>
      <c r="L36" s="64">
        <v>3</v>
      </c>
      <c r="M36" s="62">
        <v>2</v>
      </c>
      <c r="N36" s="65">
        <v>1</v>
      </c>
      <c r="O36" s="64">
        <v>7</v>
      </c>
      <c r="P36" s="62" t="s">
        <v>44</v>
      </c>
      <c r="Q36" s="65">
        <v>7</v>
      </c>
      <c r="R36" s="64">
        <v>13</v>
      </c>
      <c r="S36" s="62">
        <v>3</v>
      </c>
      <c r="T36" s="65">
        <v>10</v>
      </c>
    </row>
    <row r="37" spans="1:20" s="61" customFormat="1" ht="14.45" customHeight="1">
      <c r="A37" s="66"/>
      <c r="B37" s="67"/>
      <c r="C37" s="68"/>
      <c r="D37" s="69"/>
      <c r="E37" s="67"/>
      <c r="F37" s="68"/>
      <c r="G37" s="69"/>
      <c r="H37" s="67"/>
      <c r="I37" s="68"/>
      <c r="J37" s="69"/>
      <c r="K37" s="36" t="s">
        <v>45</v>
      </c>
      <c r="L37" s="37">
        <v>5</v>
      </c>
      <c r="M37" s="70">
        <v>1</v>
      </c>
      <c r="N37" s="39">
        <v>4</v>
      </c>
      <c r="O37" s="37">
        <v>18</v>
      </c>
      <c r="P37" s="70">
        <v>2</v>
      </c>
      <c r="Q37" s="39">
        <v>16</v>
      </c>
      <c r="R37" s="37">
        <v>31</v>
      </c>
      <c r="S37" s="70">
        <v>4</v>
      </c>
      <c r="T37" s="39">
        <v>27</v>
      </c>
    </row>
    <row r="38" spans="1:20" s="61" customFormat="1" ht="14.45" customHeight="1">
      <c r="A38" s="71"/>
      <c r="B38" s="72"/>
      <c r="C38" s="73"/>
      <c r="D38" s="74"/>
      <c r="E38" s="72"/>
      <c r="F38" s="73"/>
      <c r="G38" s="74"/>
      <c r="H38" s="72"/>
      <c r="I38" s="73"/>
      <c r="J38" s="74"/>
      <c r="K38" s="75" t="s">
        <v>46</v>
      </c>
      <c r="L38" s="47">
        <v>12</v>
      </c>
      <c r="M38" s="76">
        <v>8</v>
      </c>
      <c r="N38" s="77">
        <v>4</v>
      </c>
      <c r="O38" s="47">
        <v>1041</v>
      </c>
      <c r="P38" s="76">
        <v>721</v>
      </c>
      <c r="Q38" s="77">
        <v>320</v>
      </c>
      <c r="R38" s="47">
        <v>2694</v>
      </c>
      <c r="S38" s="76">
        <v>1667</v>
      </c>
      <c r="T38" s="77">
        <v>1027</v>
      </c>
    </row>
    <row r="39" spans="1:20" s="15" customFormat="1" ht="12" customHeight="1">
      <c r="A39" s="59" t="s">
        <v>32</v>
      </c>
      <c r="B39" s="78"/>
      <c r="C39" s="78"/>
      <c r="D39" s="78"/>
      <c r="E39" s="78"/>
      <c r="F39" s="78"/>
      <c r="G39" s="78"/>
      <c r="H39" s="79"/>
      <c r="I39" s="79"/>
      <c r="J39" s="79"/>
    </row>
    <row r="40" spans="1:20" ht="21" customHeight="1"/>
    <row r="41" spans="1:20" ht="21" customHeight="1"/>
    <row r="42" spans="1:20" ht="21" customHeight="1">
      <c r="I42" s="53"/>
      <c r="J42" s="53"/>
    </row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spans="2:10" ht="16.5" customHeight="1">
      <c r="B97" s="80"/>
      <c r="C97" s="80"/>
      <c r="D97" s="80"/>
      <c r="E97" s="80"/>
      <c r="F97" s="80"/>
      <c r="G97" s="80"/>
      <c r="H97" s="81"/>
      <c r="I97" s="81"/>
      <c r="J97" s="81"/>
    </row>
    <row r="98" spans="2:10" ht="18" customHeight="1">
      <c r="B98" s="54"/>
      <c r="C98" s="54"/>
      <c r="D98" s="54"/>
      <c r="E98" s="54"/>
      <c r="F98" s="54"/>
      <c r="G98" s="54"/>
    </row>
    <row r="99" spans="2:10">
      <c r="B99" s="54"/>
      <c r="C99" s="54"/>
      <c r="D99" s="54"/>
      <c r="E99" s="54"/>
      <c r="F99" s="54"/>
      <c r="G99" s="54"/>
    </row>
    <row r="100" spans="2:10">
      <c r="B100" s="54"/>
      <c r="C100" s="54"/>
      <c r="D100" s="54"/>
      <c r="E100" s="54"/>
      <c r="F100" s="54"/>
      <c r="G100" s="54"/>
    </row>
    <row r="101" spans="2:10">
      <c r="B101" s="54"/>
      <c r="C101" s="54"/>
      <c r="D101" s="54"/>
      <c r="E101" s="54"/>
      <c r="F101" s="54"/>
      <c r="G101" s="54"/>
    </row>
    <row r="102" spans="2:10">
      <c r="B102" s="54"/>
      <c r="C102" s="54"/>
      <c r="D102" s="54"/>
      <c r="E102" s="54"/>
      <c r="F102" s="54"/>
      <c r="G102" s="54"/>
    </row>
    <row r="103" spans="2:10">
      <c r="B103" s="54"/>
      <c r="C103" s="54"/>
      <c r="D103" s="54"/>
      <c r="E103" s="54"/>
      <c r="F103" s="54"/>
      <c r="G103" s="54"/>
    </row>
    <row r="104" spans="2:10">
      <c r="B104" s="54"/>
      <c r="C104" s="54"/>
      <c r="D104" s="54"/>
      <c r="E104" s="54"/>
      <c r="F104" s="54"/>
      <c r="G104" s="54"/>
    </row>
    <row r="105" spans="2:10">
      <c r="B105" s="54"/>
      <c r="C105" s="54"/>
      <c r="D105" s="54"/>
      <c r="E105" s="54"/>
      <c r="F105" s="54"/>
      <c r="G105" s="54"/>
    </row>
    <row r="106" spans="2:10">
      <c r="B106" s="54"/>
      <c r="C106" s="54"/>
      <c r="D106" s="54"/>
      <c r="E106" s="54"/>
      <c r="F106" s="54"/>
      <c r="G106" s="54"/>
    </row>
  </sheetData>
  <mergeCells count="11">
    <mergeCell ref="R5:T5"/>
    <mergeCell ref="B4:G4"/>
    <mergeCell ref="L4:Q4"/>
    <mergeCell ref="R4:T4"/>
    <mergeCell ref="A5:A6"/>
    <mergeCell ref="B5:D5"/>
    <mergeCell ref="E5:G5"/>
    <mergeCell ref="H5:J5"/>
    <mergeCell ref="K5:K6"/>
    <mergeCell ref="L5:N5"/>
    <mergeCell ref="O5:Q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28" orientation="portrait" useFirstPageNumber="1" r:id="rId1"/>
  <headerFooter alignWithMargins="0">
    <oddFooter>&amp;C&amp;"ＭＳ Ｐ明朝,標準"&amp;9-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showGridLines="0" view="pageBreakPreview" zoomScaleNormal="100" zoomScaleSheetLayoutView="100" workbookViewId="0">
      <selection activeCell="H7" sqref="H7:I7"/>
    </sheetView>
  </sheetViews>
  <sheetFormatPr defaultColWidth="2.625" defaultRowHeight="13.5"/>
  <cols>
    <col min="1" max="4" width="2" style="84" customWidth="1"/>
    <col min="5" max="34" width="1.75" style="84" customWidth="1"/>
    <col min="35" max="36" width="2.5" style="84" customWidth="1"/>
    <col min="37" max="16384" width="2.625" style="84"/>
  </cols>
  <sheetData>
    <row r="1" spans="1:34" s="83" customFormat="1" ht="9">
      <c r="A1" s="82" t="s">
        <v>0</v>
      </c>
      <c r="B1" s="82"/>
      <c r="C1" s="82"/>
      <c r="D1" s="82"/>
      <c r="E1" s="82"/>
    </row>
    <row r="2" spans="1:34" ht="15" customHeight="1"/>
    <row r="3" spans="1:34" s="86" customFormat="1" ht="12" customHeight="1">
      <c r="A3" s="85" t="s">
        <v>47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</row>
    <row r="4" spans="1:34" s="86" customFormat="1" ht="11.45" customHeight="1" thickBot="1">
      <c r="U4" s="87" t="s">
        <v>48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4" s="86" customFormat="1" ht="17.25" customHeight="1">
      <c r="A5" s="88" t="s">
        <v>49</v>
      </c>
      <c r="B5" s="89"/>
      <c r="C5" s="89"/>
      <c r="D5" s="89"/>
      <c r="E5" s="90"/>
      <c r="F5" s="91" t="s">
        <v>50</v>
      </c>
      <c r="G5" s="92"/>
      <c r="H5" s="92"/>
      <c r="I5" s="92"/>
      <c r="J5" s="88" t="s">
        <v>51</v>
      </c>
      <c r="K5" s="89"/>
      <c r="L5" s="89"/>
      <c r="M5" s="89"/>
      <c r="N5" s="89"/>
      <c r="O5" s="89"/>
      <c r="P5" s="90"/>
      <c r="Q5" s="88" t="s">
        <v>52</v>
      </c>
      <c r="R5" s="89"/>
      <c r="S5" s="89"/>
      <c r="T5" s="89"/>
      <c r="U5" s="89"/>
      <c r="V5" s="89"/>
      <c r="W5" s="90"/>
      <c r="X5" s="88" t="s">
        <v>53</v>
      </c>
      <c r="Y5" s="89"/>
      <c r="Z5" s="89"/>
      <c r="AA5" s="89"/>
      <c r="AB5" s="89"/>
      <c r="AC5" s="89"/>
      <c r="AD5" s="90"/>
      <c r="AE5" s="88" t="s">
        <v>54</v>
      </c>
      <c r="AF5" s="89"/>
      <c r="AG5" s="89"/>
      <c r="AH5" s="90"/>
    </row>
    <row r="6" spans="1:34" s="86" customFormat="1" ht="17.25" customHeight="1">
      <c r="A6" s="93"/>
      <c r="B6" s="94"/>
      <c r="C6" s="94"/>
      <c r="D6" s="94"/>
      <c r="E6" s="95"/>
      <c r="F6" s="96"/>
      <c r="G6" s="96"/>
      <c r="H6" s="96"/>
      <c r="I6" s="96"/>
      <c r="J6" s="97" t="s">
        <v>55</v>
      </c>
      <c r="K6" s="98"/>
      <c r="L6" s="98"/>
      <c r="M6" s="98"/>
      <c r="N6" s="99" t="s">
        <v>56</v>
      </c>
      <c r="O6" s="100"/>
      <c r="P6" s="101"/>
      <c r="Q6" s="97" t="s">
        <v>57</v>
      </c>
      <c r="R6" s="98"/>
      <c r="S6" s="98"/>
      <c r="T6" s="98"/>
      <c r="U6" s="99" t="s">
        <v>56</v>
      </c>
      <c r="V6" s="100"/>
      <c r="W6" s="101"/>
      <c r="X6" s="97" t="s">
        <v>58</v>
      </c>
      <c r="Y6" s="98"/>
      <c r="Z6" s="98"/>
      <c r="AA6" s="98"/>
      <c r="AB6" s="99" t="s">
        <v>56</v>
      </c>
      <c r="AC6" s="100"/>
      <c r="AD6" s="101"/>
      <c r="AE6" s="93"/>
      <c r="AF6" s="94"/>
      <c r="AG6" s="94"/>
      <c r="AH6" s="95"/>
    </row>
    <row r="7" spans="1:34" s="86" customFormat="1" ht="17.25" customHeight="1">
      <c r="A7" s="102" t="s">
        <v>7</v>
      </c>
      <c r="B7" s="103"/>
      <c r="C7" s="103"/>
      <c r="D7" s="103"/>
      <c r="E7" s="104"/>
      <c r="F7" s="105">
        <v>47965</v>
      </c>
      <c r="G7" s="105"/>
      <c r="H7" s="105"/>
      <c r="I7" s="105"/>
      <c r="J7" s="106">
        <v>6953</v>
      </c>
      <c r="K7" s="106"/>
      <c r="L7" s="106"/>
      <c r="M7" s="107"/>
      <c r="N7" s="108">
        <v>14.5</v>
      </c>
      <c r="O7" s="109"/>
      <c r="P7" s="110"/>
      <c r="Q7" s="106">
        <v>34859</v>
      </c>
      <c r="R7" s="106"/>
      <c r="S7" s="106"/>
      <c r="T7" s="107"/>
      <c r="U7" s="111">
        <v>72.7</v>
      </c>
      <c r="V7" s="112"/>
      <c r="W7" s="112"/>
      <c r="X7" s="113">
        <v>6153</v>
      </c>
      <c r="Y7" s="113"/>
      <c r="Z7" s="113"/>
      <c r="AA7" s="114"/>
      <c r="AB7" s="111">
        <v>12.8</v>
      </c>
      <c r="AC7" s="112"/>
      <c r="AD7" s="112"/>
      <c r="AE7" s="115">
        <v>38.1</v>
      </c>
      <c r="AF7" s="116"/>
      <c r="AG7" s="116"/>
      <c r="AH7" s="117"/>
    </row>
    <row r="8" spans="1:34" s="86" customFormat="1" ht="17.25" customHeight="1">
      <c r="A8" s="102">
        <v>22</v>
      </c>
      <c r="B8" s="103"/>
      <c r="C8" s="103"/>
      <c r="D8" s="103"/>
      <c r="E8" s="104"/>
      <c r="F8" s="105">
        <v>50844</v>
      </c>
      <c r="G8" s="105"/>
      <c r="H8" s="105"/>
      <c r="I8" s="105"/>
      <c r="J8" s="106">
        <v>7536</v>
      </c>
      <c r="K8" s="106"/>
      <c r="L8" s="106"/>
      <c r="M8" s="107"/>
      <c r="N8" s="118">
        <v>14.8</v>
      </c>
      <c r="O8" s="119"/>
      <c r="P8" s="119"/>
      <c r="Q8" s="106">
        <v>35400</v>
      </c>
      <c r="R8" s="106"/>
      <c r="S8" s="106"/>
      <c r="T8" s="107"/>
      <c r="U8" s="111">
        <v>69.599999999999994</v>
      </c>
      <c r="V8" s="112"/>
      <c r="W8" s="112"/>
      <c r="X8" s="113">
        <v>7908</v>
      </c>
      <c r="Y8" s="113"/>
      <c r="Z8" s="113"/>
      <c r="AA8" s="114"/>
      <c r="AB8" s="111">
        <v>15.6</v>
      </c>
      <c r="AC8" s="112"/>
      <c r="AD8" s="112"/>
      <c r="AE8" s="112">
        <v>39.700000000000003</v>
      </c>
      <c r="AF8" s="112"/>
      <c r="AG8" s="112"/>
      <c r="AH8" s="112"/>
    </row>
    <row r="9" spans="1:34" s="86" customFormat="1" ht="17.25" customHeight="1">
      <c r="A9" s="93">
        <v>27</v>
      </c>
      <c r="B9" s="94"/>
      <c r="C9" s="94"/>
      <c r="D9" s="94"/>
      <c r="E9" s="95"/>
      <c r="F9" s="120">
        <v>52405</v>
      </c>
      <c r="G9" s="120"/>
      <c r="H9" s="120"/>
      <c r="I9" s="120"/>
      <c r="J9" s="121">
        <v>7961</v>
      </c>
      <c r="K9" s="121"/>
      <c r="L9" s="121"/>
      <c r="M9" s="122"/>
      <c r="N9" s="123">
        <v>15.2</v>
      </c>
      <c r="O9" s="124"/>
      <c r="P9" s="124"/>
      <c r="Q9" s="121">
        <v>34620</v>
      </c>
      <c r="R9" s="121"/>
      <c r="S9" s="121"/>
      <c r="T9" s="122"/>
      <c r="U9" s="123">
        <v>66.099999999999994</v>
      </c>
      <c r="V9" s="124"/>
      <c r="W9" s="124"/>
      <c r="X9" s="125">
        <v>9824</v>
      </c>
      <c r="Y9" s="125"/>
      <c r="Z9" s="125"/>
      <c r="AA9" s="126"/>
      <c r="AB9" s="127">
        <v>18.7</v>
      </c>
      <c r="AC9" s="128"/>
      <c r="AD9" s="128"/>
      <c r="AE9" s="128">
        <v>40.700000000000003</v>
      </c>
      <c r="AF9" s="128"/>
      <c r="AG9" s="128"/>
      <c r="AH9" s="128"/>
    </row>
    <row r="10" spans="1:34" s="86" customFormat="1" ht="12" customHeight="1">
      <c r="A10" s="129" t="s">
        <v>32</v>
      </c>
      <c r="B10" s="129"/>
      <c r="C10" s="129"/>
      <c r="D10" s="129"/>
      <c r="E10" s="129"/>
      <c r="F10" s="129"/>
      <c r="G10" s="129"/>
      <c r="H10" s="129"/>
      <c r="I10" s="129"/>
      <c r="J10" s="130"/>
      <c r="K10" s="130"/>
      <c r="L10" s="130"/>
      <c r="M10" s="130"/>
      <c r="N10" s="131"/>
      <c r="O10" s="131"/>
      <c r="P10" s="131"/>
      <c r="Q10" s="130"/>
      <c r="R10" s="130"/>
      <c r="S10" s="130"/>
      <c r="T10" s="130"/>
      <c r="U10" s="132"/>
      <c r="V10" s="132"/>
      <c r="W10" s="132"/>
      <c r="X10" s="133"/>
      <c r="Y10" s="133"/>
      <c r="Z10" s="133"/>
      <c r="AA10" s="133"/>
      <c r="AB10" s="132"/>
      <c r="AC10" s="132"/>
      <c r="AD10" s="132"/>
      <c r="AE10" s="132"/>
      <c r="AF10" s="132"/>
      <c r="AG10" s="132"/>
      <c r="AH10" s="132"/>
    </row>
    <row r="11" spans="1:34" s="86" customFormat="1" ht="9.75" customHeight="1">
      <c r="A11" s="134" t="s">
        <v>59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</row>
    <row r="12" spans="1:34" ht="15" customHeight="1"/>
    <row r="13" spans="1:34" s="86" customFormat="1" ht="12" customHeight="1">
      <c r="A13" s="135" t="s">
        <v>60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</row>
    <row r="14" spans="1:34" s="86" customFormat="1" ht="11.45" customHeight="1" thickBot="1">
      <c r="U14" s="136" t="s">
        <v>61</v>
      </c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</row>
    <row r="15" spans="1:34" s="86" customFormat="1" ht="17.25" customHeight="1">
      <c r="A15" s="88" t="s">
        <v>6</v>
      </c>
      <c r="B15" s="89"/>
      <c r="C15" s="89"/>
      <c r="D15" s="90"/>
      <c r="E15" s="137" t="s">
        <v>9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 t="s">
        <v>10</v>
      </c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</row>
    <row r="16" spans="1:34" s="86" customFormat="1" ht="17.25" customHeight="1">
      <c r="A16" s="93"/>
      <c r="B16" s="94"/>
      <c r="C16" s="94"/>
      <c r="D16" s="95"/>
      <c r="E16" s="138" t="s">
        <v>62</v>
      </c>
      <c r="F16" s="139"/>
      <c r="G16" s="139"/>
      <c r="H16" s="140" t="s">
        <v>63</v>
      </c>
      <c r="I16" s="140"/>
      <c r="J16" s="140"/>
      <c r="K16" s="140" t="s">
        <v>64</v>
      </c>
      <c r="L16" s="140"/>
      <c r="M16" s="140"/>
      <c r="N16" s="140" t="s">
        <v>65</v>
      </c>
      <c r="O16" s="140"/>
      <c r="P16" s="140"/>
      <c r="Q16" s="140" t="s">
        <v>66</v>
      </c>
      <c r="R16" s="140"/>
      <c r="S16" s="141"/>
      <c r="T16" s="138" t="s">
        <v>62</v>
      </c>
      <c r="U16" s="139"/>
      <c r="V16" s="139"/>
      <c r="W16" s="140" t="s">
        <v>63</v>
      </c>
      <c r="X16" s="140"/>
      <c r="Y16" s="140"/>
      <c r="Z16" s="140" t="s">
        <v>64</v>
      </c>
      <c r="AA16" s="140"/>
      <c r="AB16" s="140"/>
      <c r="AC16" s="140" t="s">
        <v>65</v>
      </c>
      <c r="AD16" s="140"/>
      <c r="AE16" s="140"/>
      <c r="AF16" s="140" t="s">
        <v>66</v>
      </c>
      <c r="AG16" s="140"/>
      <c r="AH16" s="141"/>
    </row>
    <row r="17" spans="1:34" s="86" customFormat="1" ht="17.25" customHeight="1">
      <c r="A17" s="142" t="s">
        <v>62</v>
      </c>
      <c r="B17" s="143"/>
      <c r="C17" s="143"/>
      <c r="D17" s="144"/>
      <c r="E17" s="145">
        <v>22937</v>
      </c>
      <c r="F17" s="146"/>
      <c r="G17" s="146"/>
      <c r="H17" s="146">
        <v>8409</v>
      </c>
      <c r="I17" s="146"/>
      <c r="J17" s="146"/>
      <c r="K17" s="146">
        <v>12556</v>
      </c>
      <c r="L17" s="146"/>
      <c r="M17" s="146"/>
      <c r="N17" s="146">
        <v>451</v>
      </c>
      <c r="O17" s="146"/>
      <c r="P17" s="146"/>
      <c r="Q17" s="146">
        <v>781</v>
      </c>
      <c r="R17" s="146"/>
      <c r="S17" s="147"/>
      <c r="T17" s="145">
        <v>21507</v>
      </c>
      <c r="U17" s="146"/>
      <c r="V17" s="146"/>
      <c r="W17" s="146">
        <v>4822</v>
      </c>
      <c r="X17" s="146"/>
      <c r="Y17" s="146"/>
      <c r="Z17" s="146">
        <v>12370</v>
      </c>
      <c r="AA17" s="146"/>
      <c r="AB17" s="146"/>
      <c r="AC17" s="146">
        <v>2297</v>
      </c>
      <c r="AD17" s="146"/>
      <c r="AE17" s="146"/>
      <c r="AF17" s="146">
        <v>1456</v>
      </c>
      <c r="AG17" s="146"/>
      <c r="AH17" s="147"/>
    </row>
    <row r="18" spans="1:34" s="86" customFormat="1" ht="17.25" customHeight="1">
      <c r="A18" s="102" t="s">
        <v>28</v>
      </c>
      <c r="B18" s="103"/>
      <c r="C18" s="103"/>
      <c r="D18" s="104"/>
      <c r="E18" s="148">
        <v>1985</v>
      </c>
      <c r="F18" s="149"/>
      <c r="G18" s="149"/>
      <c r="H18" s="150">
        <v>1938</v>
      </c>
      <c r="I18" s="150"/>
      <c r="J18" s="150"/>
      <c r="K18" s="150">
        <v>12</v>
      </c>
      <c r="L18" s="150"/>
      <c r="M18" s="150"/>
      <c r="N18" s="151" t="s">
        <v>67</v>
      </c>
      <c r="O18" s="151"/>
      <c r="P18" s="151"/>
      <c r="Q18" s="151">
        <v>2</v>
      </c>
      <c r="R18" s="151"/>
      <c r="S18" s="152"/>
      <c r="T18" s="148">
        <v>1210</v>
      </c>
      <c r="U18" s="149"/>
      <c r="V18" s="149"/>
      <c r="W18" s="150">
        <v>1157</v>
      </c>
      <c r="X18" s="150"/>
      <c r="Y18" s="150"/>
      <c r="Z18" s="150">
        <v>6</v>
      </c>
      <c r="AA18" s="150"/>
      <c r="AB18" s="150"/>
      <c r="AC18" s="151" t="s">
        <v>68</v>
      </c>
      <c r="AD18" s="151"/>
      <c r="AE18" s="151"/>
      <c r="AF18" s="150">
        <v>1</v>
      </c>
      <c r="AG18" s="150"/>
      <c r="AH18" s="153"/>
    </row>
    <row r="19" spans="1:34" s="86" customFormat="1" ht="17.25" customHeight="1">
      <c r="A19" s="102" t="s">
        <v>30</v>
      </c>
      <c r="B19" s="103"/>
      <c r="C19" s="103"/>
      <c r="D19" s="104"/>
      <c r="E19" s="148">
        <v>2832</v>
      </c>
      <c r="F19" s="149"/>
      <c r="G19" s="149"/>
      <c r="H19" s="150">
        <v>2686</v>
      </c>
      <c r="I19" s="150"/>
      <c r="J19" s="150"/>
      <c r="K19" s="150">
        <v>83</v>
      </c>
      <c r="L19" s="150"/>
      <c r="M19" s="150"/>
      <c r="N19" s="151">
        <v>1</v>
      </c>
      <c r="O19" s="151"/>
      <c r="P19" s="151"/>
      <c r="Q19" s="150">
        <v>2</v>
      </c>
      <c r="R19" s="150"/>
      <c r="S19" s="153"/>
      <c r="T19" s="148">
        <v>1382</v>
      </c>
      <c r="U19" s="149"/>
      <c r="V19" s="149"/>
      <c r="W19" s="150">
        <v>1127</v>
      </c>
      <c r="X19" s="150"/>
      <c r="Y19" s="150"/>
      <c r="Z19" s="150">
        <v>116</v>
      </c>
      <c r="AA19" s="150"/>
      <c r="AB19" s="150"/>
      <c r="AC19" s="151" t="s">
        <v>68</v>
      </c>
      <c r="AD19" s="151"/>
      <c r="AE19" s="151"/>
      <c r="AF19" s="150">
        <v>4</v>
      </c>
      <c r="AG19" s="150"/>
      <c r="AH19" s="153"/>
    </row>
    <row r="20" spans="1:34" s="86" customFormat="1" ht="17.25" customHeight="1">
      <c r="A20" s="102" t="s">
        <v>13</v>
      </c>
      <c r="B20" s="103"/>
      <c r="C20" s="103"/>
      <c r="D20" s="104"/>
      <c r="E20" s="148">
        <v>1705</v>
      </c>
      <c r="F20" s="149"/>
      <c r="G20" s="149"/>
      <c r="H20" s="150">
        <v>924</v>
      </c>
      <c r="I20" s="150"/>
      <c r="J20" s="150"/>
      <c r="K20" s="150">
        <v>567</v>
      </c>
      <c r="L20" s="150"/>
      <c r="M20" s="150"/>
      <c r="N20" s="151" t="s">
        <v>69</v>
      </c>
      <c r="O20" s="151"/>
      <c r="P20" s="151"/>
      <c r="Q20" s="150">
        <v>18</v>
      </c>
      <c r="R20" s="150"/>
      <c r="S20" s="153"/>
      <c r="T20" s="148">
        <v>1542</v>
      </c>
      <c r="U20" s="149"/>
      <c r="V20" s="149"/>
      <c r="W20" s="150">
        <v>690</v>
      </c>
      <c r="X20" s="150"/>
      <c r="Y20" s="150"/>
      <c r="Z20" s="150">
        <v>765</v>
      </c>
      <c r="AA20" s="150"/>
      <c r="AB20" s="150"/>
      <c r="AC20" s="151" t="s">
        <v>67</v>
      </c>
      <c r="AD20" s="151"/>
      <c r="AE20" s="151"/>
      <c r="AF20" s="150">
        <v>41</v>
      </c>
      <c r="AG20" s="150"/>
      <c r="AH20" s="153"/>
    </row>
    <row r="21" spans="1:34" s="86" customFormat="1" ht="17.25" customHeight="1">
      <c r="A21" s="102" t="s">
        <v>20</v>
      </c>
      <c r="B21" s="103"/>
      <c r="C21" s="103"/>
      <c r="D21" s="104"/>
      <c r="E21" s="148">
        <v>1916</v>
      </c>
      <c r="F21" s="149"/>
      <c r="G21" s="149"/>
      <c r="H21" s="150">
        <v>663</v>
      </c>
      <c r="I21" s="150"/>
      <c r="J21" s="150"/>
      <c r="K21" s="150">
        <v>1187</v>
      </c>
      <c r="L21" s="150"/>
      <c r="M21" s="150"/>
      <c r="N21" s="151" t="s">
        <v>70</v>
      </c>
      <c r="O21" s="151"/>
      <c r="P21" s="151"/>
      <c r="Q21" s="150">
        <v>35</v>
      </c>
      <c r="R21" s="150"/>
      <c r="S21" s="153"/>
      <c r="T21" s="148">
        <v>1856</v>
      </c>
      <c r="U21" s="149"/>
      <c r="V21" s="149"/>
      <c r="W21" s="150">
        <v>443</v>
      </c>
      <c r="X21" s="150"/>
      <c r="Y21" s="150"/>
      <c r="Z21" s="150">
        <v>1337</v>
      </c>
      <c r="AA21" s="150"/>
      <c r="AB21" s="150"/>
      <c r="AC21" s="150">
        <v>1</v>
      </c>
      <c r="AD21" s="150"/>
      <c r="AE21" s="150"/>
      <c r="AF21" s="150">
        <v>70</v>
      </c>
      <c r="AG21" s="150"/>
      <c r="AH21" s="153"/>
    </row>
    <row r="22" spans="1:34" s="86" customFormat="1" ht="17.25" customHeight="1">
      <c r="A22" s="102" t="s">
        <v>27</v>
      </c>
      <c r="B22" s="103"/>
      <c r="C22" s="103"/>
      <c r="D22" s="104"/>
      <c r="E22" s="148">
        <v>2185</v>
      </c>
      <c r="F22" s="149"/>
      <c r="G22" s="149"/>
      <c r="H22" s="150">
        <v>617</v>
      </c>
      <c r="I22" s="150"/>
      <c r="J22" s="150"/>
      <c r="K22" s="150">
        <v>1477</v>
      </c>
      <c r="L22" s="150"/>
      <c r="M22" s="150"/>
      <c r="N22" s="151">
        <v>2</v>
      </c>
      <c r="O22" s="151"/>
      <c r="P22" s="151"/>
      <c r="Q22" s="150">
        <v>47</v>
      </c>
      <c r="R22" s="150"/>
      <c r="S22" s="153"/>
      <c r="T22" s="148">
        <v>2072</v>
      </c>
      <c r="U22" s="149"/>
      <c r="V22" s="149"/>
      <c r="W22" s="150">
        <v>413</v>
      </c>
      <c r="X22" s="150"/>
      <c r="Y22" s="150"/>
      <c r="Z22" s="150">
        <v>1550</v>
      </c>
      <c r="AA22" s="150"/>
      <c r="AB22" s="150"/>
      <c r="AC22" s="150">
        <v>4</v>
      </c>
      <c r="AD22" s="150"/>
      <c r="AE22" s="150"/>
      <c r="AF22" s="150">
        <v>96</v>
      </c>
      <c r="AG22" s="150"/>
      <c r="AH22" s="153"/>
    </row>
    <row r="23" spans="1:34" s="86" customFormat="1" ht="17.25" customHeight="1">
      <c r="A23" s="102" t="s">
        <v>29</v>
      </c>
      <c r="B23" s="103"/>
      <c r="C23" s="103"/>
      <c r="D23" s="104"/>
      <c r="E23" s="148">
        <v>2369</v>
      </c>
      <c r="F23" s="149"/>
      <c r="G23" s="149"/>
      <c r="H23" s="150">
        <v>570</v>
      </c>
      <c r="I23" s="150"/>
      <c r="J23" s="150"/>
      <c r="K23" s="150">
        <v>1644</v>
      </c>
      <c r="L23" s="150"/>
      <c r="M23" s="150"/>
      <c r="N23" s="150">
        <v>4</v>
      </c>
      <c r="O23" s="150"/>
      <c r="P23" s="150"/>
      <c r="Q23" s="150">
        <v>97</v>
      </c>
      <c r="R23" s="150"/>
      <c r="S23" s="153"/>
      <c r="T23" s="148">
        <v>2214</v>
      </c>
      <c r="U23" s="149"/>
      <c r="V23" s="149"/>
      <c r="W23" s="150">
        <v>386</v>
      </c>
      <c r="X23" s="150"/>
      <c r="Y23" s="150"/>
      <c r="Z23" s="150">
        <v>1631</v>
      </c>
      <c r="AA23" s="150"/>
      <c r="AB23" s="150"/>
      <c r="AC23" s="150">
        <v>14</v>
      </c>
      <c r="AD23" s="150"/>
      <c r="AE23" s="150"/>
      <c r="AF23" s="150">
        <v>173</v>
      </c>
      <c r="AG23" s="150"/>
      <c r="AH23" s="153"/>
    </row>
    <row r="24" spans="1:34" s="86" customFormat="1" ht="17.25" customHeight="1">
      <c r="A24" s="102" t="s">
        <v>31</v>
      </c>
      <c r="B24" s="103"/>
      <c r="C24" s="103"/>
      <c r="D24" s="104"/>
      <c r="E24" s="148">
        <v>1717</v>
      </c>
      <c r="F24" s="149"/>
      <c r="G24" s="149"/>
      <c r="H24" s="150">
        <v>364</v>
      </c>
      <c r="I24" s="150"/>
      <c r="J24" s="150"/>
      <c r="K24" s="150">
        <v>1206</v>
      </c>
      <c r="L24" s="150"/>
      <c r="M24" s="150"/>
      <c r="N24" s="150">
        <v>6</v>
      </c>
      <c r="O24" s="150"/>
      <c r="P24" s="150"/>
      <c r="Q24" s="150">
        <v>92</v>
      </c>
      <c r="R24" s="150"/>
      <c r="S24" s="153"/>
      <c r="T24" s="148">
        <v>1654</v>
      </c>
      <c r="U24" s="149"/>
      <c r="V24" s="149"/>
      <c r="W24" s="150">
        <v>225</v>
      </c>
      <c r="X24" s="150"/>
      <c r="Y24" s="150"/>
      <c r="Z24" s="150">
        <v>1196</v>
      </c>
      <c r="AA24" s="150"/>
      <c r="AB24" s="150"/>
      <c r="AC24" s="150">
        <v>25</v>
      </c>
      <c r="AD24" s="150"/>
      <c r="AE24" s="150"/>
      <c r="AF24" s="150">
        <v>200</v>
      </c>
      <c r="AG24" s="150"/>
      <c r="AH24" s="153"/>
    </row>
    <row r="25" spans="1:34" s="86" customFormat="1" ht="17.25" customHeight="1">
      <c r="A25" s="102" t="s">
        <v>34</v>
      </c>
      <c r="B25" s="103"/>
      <c r="C25" s="103"/>
      <c r="D25" s="104"/>
      <c r="E25" s="148">
        <v>1347</v>
      </c>
      <c r="F25" s="149"/>
      <c r="G25" s="149"/>
      <c r="H25" s="150">
        <v>218</v>
      </c>
      <c r="I25" s="150"/>
      <c r="J25" s="150"/>
      <c r="K25" s="150">
        <v>1014</v>
      </c>
      <c r="L25" s="150"/>
      <c r="M25" s="150"/>
      <c r="N25" s="150">
        <v>7</v>
      </c>
      <c r="O25" s="150"/>
      <c r="P25" s="150"/>
      <c r="Q25" s="150">
        <v>87</v>
      </c>
      <c r="R25" s="150"/>
      <c r="S25" s="153"/>
      <c r="T25" s="148">
        <v>1345</v>
      </c>
      <c r="U25" s="149"/>
      <c r="V25" s="149"/>
      <c r="W25" s="150">
        <v>123</v>
      </c>
      <c r="X25" s="150"/>
      <c r="Y25" s="150"/>
      <c r="Z25" s="150">
        <v>993</v>
      </c>
      <c r="AA25" s="150"/>
      <c r="AB25" s="150"/>
      <c r="AC25" s="150">
        <v>25</v>
      </c>
      <c r="AD25" s="150"/>
      <c r="AE25" s="150"/>
      <c r="AF25" s="150">
        <v>202</v>
      </c>
      <c r="AG25" s="150"/>
      <c r="AH25" s="153"/>
    </row>
    <row r="26" spans="1:34" s="86" customFormat="1" ht="17.25" customHeight="1">
      <c r="A26" s="102" t="s">
        <v>36</v>
      </c>
      <c r="B26" s="103"/>
      <c r="C26" s="103"/>
      <c r="D26" s="104"/>
      <c r="E26" s="148">
        <v>1226</v>
      </c>
      <c r="F26" s="149"/>
      <c r="G26" s="149"/>
      <c r="H26" s="150">
        <v>143</v>
      </c>
      <c r="I26" s="150"/>
      <c r="J26" s="150"/>
      <c r="K26" s="150">
        <v>956</v>
      </c>
      <c r="L26" s="150"/>
      <c r="M26" s="150"/>
      <c r="N26" s="150">
        <v>21</v>
      </c>
      <c r="O26" s="150"/>
      <c r="P26" s="150"/>
      <c r="Q26" s="150">
        <v>77</v>
      </c>
      <c r="R26" s="150"/>
      <c r="S26" s="153"/>
      <c r="T26" s="148">
        <v>1231</v>
      </c>
      <c r="U26" s="149"/>
      <c r="V26" s="149"/>
      <c r="W26" s="150">
        <v>64</v>
      </c>
      <c r="X26" s="150"/>
      <c r="Y26" s="150"/>
      <c r="Z26" s="150">
        <v>974</v>
      </c>
      <c r="AA26" s="150"/>
      <c r="AB26" s="150"/>
      <c r="AC26" s="150">
        <v>65</v>
      </c>
      <c r="AD26" s="150"/>
      <c r="AE26" s="150"/>
      <c r="AF26" s="150">
        <v>126</v>
      </c>
      <c r="AG26" s="150"/>
      <c r="AH26" s="153"/>
    </row>
    <row r="27" spans="1:34" s="86" customFormat="1" ht="17.25" customHeight="1">
      <c r="A27" s="102" t="s">
        <v>38</v>
      </c>
      <c r="B27" s="103"/>
      <c r="C27" s="103"/>
      <c r="D27" s="104"/>
      <c r="E27" s="148">
        <v>1373</v>
      </c>
      <c r="F27" s="149"/>
      <c r="G27" s="149"/>
      <c r="H27" s="150">
        <v>120</v>
      </c>
      <c r="I27" s="150"/>
      <c r="J27" s="150"/>
      <c r="K27" s="150">
        <v>1048</v>
      </c>
      <c r="L27" s="150"/>
      <c r="M27" s="150"/>
      <c r="N27" s="150">
        <v>38</v>
      </c>
      <c r="O27" s="150"/>
      <c r="P27" s="150"/>
      <c r="Q27" s="150">
        <v>117</v>
      </c>
      <c r="R27" s="150"/>
      <c r="S27" s="153"/>
      <c r="T27" s="148">
        <v>1459</v>
      </c>
      <c r="U27" s="149"/>
      <c r="V27" s="149"/>
      <c r="W27" s="150">
        <v>56</v>
      </c>
      <c r="X27" s="150"/>
      <c r="Y27" s="150"/>
      <c r="Z27" s="150">
        <v>1105</v>
      </c>
      <c r="AA27" s="150"/>
      <c r="AB27" s="150"/>
      <c r="AC27" s="150">
        <v>130</v>
      </c>
      <c r="AD27" s="150"/>
      <c r="AE27" s="150"/>
      <c r="AF27" s="150">
        <v>162</v>
      </c>
      <c r="AG27" s="150"/>
      <c r="AH27" s="153"/>
    </row>
    <row r="28" spans="1:34" s="86" customFormat="1" ht="17.25" customHeight="1">
      <c r="A28" s="102" t="s">
        <v>40</v>
      </c>
      <c r="B28" s="103"/>
      <c r="C28" s="103"/>
      <c r="D28" s="104"/>
      <c r="E28" s="148">
        <v>1624</v>
      </c>
      <c r="F28" s="149"/>
      <c r="G28" s="149"/>
      <c r="H28" s="150">
        <v>99</v>
      </c>
      <c r="I28" s="150"/>
      <c r="J28" s="150"/>
      <c r="K28" s="150">
        <v>1319</v>
      </c>
      <c r="L28" s="150"/>
      <c r="M28" s="150"/>
      <c r="N28" s="150">
        <v>64</v>
      </c>
      <c r="O28" s="150"/>
      <c r="P28" s="150"/>
      <c r="Q28" s="150">
        <v>105</v>
      </c>
      <c r="R28" s="150"/>
      <c r="S28" s="153"/>
      <c r="T28" s="148">
        <v>1665</v>
      </c>
      <c r="U28" s="149"/>
      <c r="V28" s="149"/>
      <c r="W28" s="150">
        <v>46</v>
      </c>
      <c r="X28" s="150"/>
      <c r="Y28" s="150"/>
      <c r="Z28" s="150">
        <v>1222</v>
      </c>
      <c r="AA28" s="150"/>
      <c r="AB28" s="150"/>
      <c r="AC28" s="150">
        <v>227</v>
      </c>
      <c r="AD28" s="150"/>
      <c r="AE28" s="150"/>
      <c r="AF28" s="150">
        <v>157</v>
      </c>
      <c r="AG28" s="150"/>
      <c r="AH28" s="153"/>
    </row>
    <row r="29" spans="1:34" s="86" customFormat="1" ht="17.25" customHeight="1">
      <c r="A29" s="102" t="s">
        <v>42</v>
      </c>
      <c r="B29" s="103"/>
      <c r="C29" s="103"/>
      <c r="D29" s="104"/>
      <c r="E29" s="148">
        <v>1090</v>
      </c>
      <c r="F29" s="149"/>
      <c r="G29" s="149"/>
      <c r="H29" s="150">
        <v>37</v>
      </c>
      <c r="I29" s="150"/>
      <c r="J29" s="150"/>
      <c r="K29" s="150">
        <v>890</v>
      </c>
      <c r="L29" s="150"/>
      <c r="M29" s="150"/>
      <c r="N29" s="150">
        <v>67</v>
      </c>
      <c r="O29" s="150"/>
      <c r="P29" s="150"/>
      <c r="Q29" s="150">
        <v>54</v>
      </c>
      <c r="R29" s="150"/>
      <c r="S29" s="153"/>
      <c r="T29" s="148">
        <v>1170</v>
      </c>
      <c r="U29" s="149"/>
      <c r="V29" s="149"/>
      <c r="W29" s="150">
        <v>27</v>
      </c>
      <c r="X29" s="150"/>
      <c r="Y29" s="150"/>
      <c r="Z29" s="150">
        <v>769</v>
      </c>
      <c r="AA29" s="150"/>
      <c r="AB29" s="150"/>
      <c r="AC29" s="150">
        <v>271</v>
      </c>
      <c r="AD29" s="150"/>
      <c r="AE29" s="150"/>
      <c r="AF29" s="150">
        <v>92</v>
      </c>
      <c r="AG29" s="150"/>
      <c r="AH29" s="153"/>
    </row>
    <row r="30" spans="1:34" s="86" customFormat="1" ht="17.25" customHeight="1">
      <c r="A30" s="102" t="s">
        <v>35</v>
      </c>
      <c r="B30" s="103"/>
      <c r="C30" s="103"/>
      <c r="D30" s="104"/>
      <c r="E30" s="148">
        <v>719</v>
      </c>
      <c r="F30" s="149"/>
      <c r="G30" s="149"/>
      <c r="H30" s="150">
        <v>8</v>
      </c>
      <c r="I30" s="150"/>
      <c r="J30" s="150"/>
      <c r="K30" s="150">
        <v>608</v>
      </c>
      <c r="L30" s="150"/>
      <c r="M30" s="150"/>
      <c r="N30" s="150">
        <v>58</v>
      </c>
      <c r="O30" s="150"/>
      <c r="P30" s="150"/>
      <c r="Q30" s="150">
        <v>26</v>
      </c>
      <c r="R30" s="150"/>
      <c r="S30" s="153"/>
      <c r="T30" s="148">
        <v>874</v>
      </c>
      <c r="U30" s="149"/>
      <c r="V30" s="149"/>
      <c r="W30" s="150">
        <v>19</v>
      </c>
      <c r="X30" s="150"/>
      <c r="Y30" s="150"/>
      <c r="Z30" s="150">
        <v>419</v>
      </c>
      <c r="AA30" s="150"/>
      <c r="AB30" s="150"/>
      <c r="AC30" s="150">
        <v>355</v>
      </c>
      <c r="AD30" s="150"/>
      <c r="AE30" s="150"/>
      <c r="AF30" s="150">
        <v>58</v>
      </c>
      <c r="AG30" s="150"/>
      <c r="AH30" s="153"/>
    </row>
    <row r="31" spans="1:34" s="86" customFormat="1" ht="17.25" customHeight="1">
      <c r="A31" s="102" t="s">
        <v>37</v>
      </c>
      <c r="B31" s="103"/>
      <c r="C31" s="103"/>
      <c r="D31" s="104"/>
      <c r="E31" s="148">
        <v>458</v>
      </c>
      <c r="F31" s="149"/>
      <c r="G31" s="149"/>
      <c r="H31" s="150">
        <v>17</v>
      </c>
      <c r="I31" s="150"/>
      <c r="J31" s="150"/>
      <c r="K31" s="150">
        <v>323</v>
      </c>
      <c r="L31" s="150"/>
      <c r="M31" s="150"/>
      <c r="N31" s="150">
        <v>77</v>
      </c>
      <c r="O31" s="150"/>
      <c r="P31" s="150"/>
      <c r="Q31" s="150">
        <v>13</v>
      </c>
      <c r="R31" s="150"/>
      <c r="S31" s="153"/>
      <c r="T31" s="148">
        <v>723</v>
      </c>
      <c r="U31" s="149"/>
      <c r="V31" s="149"/>
      <c r="W31" s="150">
        <v>17</v>
      </c>
      <c r="X31" s="150"/>
      <c r="Y31" s="150"/>
      <c r="Z31" s="150">
        <v>181</v>
      </c>
      <c r="AA31" s="150"/>
      <c r="AB31" s="150"/>
      <c r="AC31" s="150">
        <v>430</v>
      </c>
      <c r="AD31" s="150"/>
      <c r="AE31" s="150"/>
      <c r="AF31" s="150">
        <v>39</v>
      </c>
      <c r="AG31" s="150"/>
      <c r="AH31" s="153"/>
    </row>
    <row r="32" spans="1:34" s="86" customFormat="1" ht="17.25" customHeight="1">
      <c r="A32" s="93" t="s">
        <v>71</v>
      </c>
      <c r="B32" s="94"/>
      <c r="C32" s="94"/>
      <c r="D32" s="95"/>
      <c r="E32" s="154">
        <v>391</v>
      </c>
      <c r="F32" s="155"/>
      <c r="G32" s="155"/>
      <c r="H32" s="156">
        <v>5</v>
      </c>
      <c r="I32" s="156"/>
      <c r="J32" s="156"/>
      <c r="K32" s="157">
        <v>222</v>
      </c>
      <c r="L32" s="157"/>
      <c r="M32" s="157"/>
      <c r="N32" s="157">
        <v>106</v>
      </c>
      <c r="O32" s="157"/>
      <c r="P32" s="157"/>
      <c r="Q32" s="157">
        <v>9</v>
      </c>
      <c r="R32" s="157"/>
      <c r="S32" s="158"/>
      <c r="T32" s="154">
        <v>1110</v>
      </c>
      <c r="U32" s="155"/>
      <c r="V32" s="155"/>
      <c r="W32" s="157">
        <v>29</v>
      </c>
      <c r="X32" s="157"/>
      <c r="Y32" s="157"/>
      <c r="Z32" s="157">
        <v>106</v>
      </c>
      <c r="AA32" s="157"/>
      <c r="AB32" s="157"/>
      <c r="AC32" s="157">
        <v>750</v>
      </c>
      <c r="AD32" s="157"/>
      <c r="AE32" s="157"/>
      <c r="AF32" s="157">
        <v>35</v>
      </c>
      <c r="AG32" s="157"/>
      <c r="AH32" s="158"/>
    </row>
    <row r="33" spans="1:34" s="86" customFormat="1" ht="12" customHeight="1">
      <c r="A33" s="129" t="s">
        <v>32</v>
      </c>
      <c r="B33" s="129"/>
      <c r="C33" s="129"/>
      <c r="D33" s="129"/>
      <c r="E33" s="129"/>
      <c r="F33" s="129"/>
      <c r="G33" s="129"/>
    </row>
    <row r="34" spans="1:34" s="86" customFormat="1" ht="9.75" customHeight="1">
      <c r="A34" s="134" t="s">
        <v>72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</row>
  </sheetData>
  <mergeCells count="237">
    <mergeCell ref="A34:AH34"/>
    <mergeCell ref="T32:V32"/>
    <mergeCell ref="W32:Y32"/>
    <mergeCell ref="Z32:AB32"/>
    <mergeCell ref="AC32:AE32"/>
    <mergeCell ref="AF32:AH32"/>
    <mergeCell ref="A33:G33"/>
    <mergeCell ref="A32:D32"/>
    <mergeCell ref="E32:G32"/>
    <mergeCell ref="H32:J32"/>
    <mergeCell ref="K32:M32"/>
    <mergeCell ref="N32:P32"/>
    <mergeCell ref="Q32:S32"/>
    <mergeCell ref="Q31:S31"/>
    <mergeCell ref="T31:V31"/>
    <mergeCell ref="W31:Y31"/>
    <mergeCell ref="Z31:AB31"/>
    <mergeCell ref="AC31:AE31"/>
    <mergeCell ref="AF31:AH31"/>
    <mergeCell ref="T30:V30"/>
    <mergeCell ref="W30:Y30"/>
    <mergeCell ref="Z30:AB30"/>
    <mergeCell ref="AC30:AE30"/>
    <mergeCell ref="AF30:AH30"/>
    <mergeCell ref="A31:D31"/>
    <mergeCell ref="E31:G31"/>
    <mergeCell ref="H31:J31"/>
    <mergeCell ref="K31:M31"/>
    <mergeCell ref="N31:P31"/>
    <mergeCell ref="A30:D30"/>
    <mergeCell ref="E30:G30"/>
    <mergeCell ref="H30:J30"/>
    <mergeCell ref="K30:M30"/>
    <mergeCell ref="N30:P30"/>
    <mergeCell ref="Q30:S30"/>
    <mergeCell ref="Q29:S29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F28:AH28"/>
    <mergeCell ref="A29:D29"/>
    <mergeCell ref="E29:G29"/>
    <mergeCell ref="H29:J29"/>
    <mergeCell ref="K29:M29"/>
    <mergeCell ref="N29:P29"/>
    <mergeCell ref="A28:D28"/>
    <mergeCell ref="E28:G28"/>
    <mergeCell ref="H28:J28"/>
    <mergeCell ref="K28:M28"/>
    <mergeCell ref="N28:P28"/>
    <mergeCell ref="Q28:S28"/>
    <mergeCell ref="Q27:S27"/>
    <mergeCell ref="T27:V27"/>
    <mergeCell ref="W27:Y27"/>
    <mergeCell ref="Z27:AB27"/>
    <mergeCell ref="AC27:AE27"/>
    <mergeCell ref="AF27:AH27"/>
    <mergeCell ref="T26:V26"/>
    <mergeCell ref="W26:Y26"/>
    <mergeCell ref="Z26:AB26"/>
    <mergeCell ref="AC26:AE26"/>
    <mergeCell ref="AF26:AH26"/>
    <mergeCell ref="A27:D27"/>
    <mergeCell ref="E27:G27"/>
    <mergeCell ref="H27:J27"/>
    <mergeCell ref="K27:M27"/>
    <mergeCell ref="N27:P27"/>
    <mergeCell ref="A26:D26"/>
    <mergeCell ref="E26:G26"/>
    <mergeCell ref="H26:J26"/>
    <mergeCell ref="K26:M26"/>
    <mergeCell ref="N26:P26"/>
    <mergeCell ref="Q26:S26"/>
    <mergeCell ref="Q25:S25"/>
    <mergeCell ref="T25:V25"/>
    <mergeCell ref="W25:Y25"/>
    <mergeCell ref="Z25:AB25"/>
    <mergeCell ref="AC25:AE25"/>
    <mergeCell ref="AF25:AH25"/>
    <mergeCell ref="T24:V24"/>
    <mergeCell ref="W24:Y24"/>
    <mergeCell ref="Z24:AB24"/>
    <mergeCell ref="AC24:AE24"/>
    <mergeCell ref="AF24:AH24"/>
    <mergeCell ref="A25:D25"/>
    <mergeCell ref="E25:G25"/>
    <mergeCell ref="H25:J25"/>
    <mergeCell ref="K25:M25"/>
    <mergeCell ref="N25:P25"/>
    <mergeCell ref="A24:D24"/>
    <mergeCell ref="E24:G24"/>
    <mergeCell ref="H24:J24"/>
    <mergeCell ref="K24:M24"/>
    <mergeCell ref="N24:P24"/>
    <mergeCell ref="Q24:S24"/>
    <mergeCell ref="Q23:S23"/>
    <mergeCell ref="T23:V23"/>
    <mergeCell ref="W23:Y23"/>
    <mergeCell ref="Z23:AB23"/>
    <mergeCell ref="AC23:AE23"/>
    <mergeCell ref="AF23:AH23"/>
    <mergeCell ref="T22:V22"/>
    <mergeCell ref="W22:Y22"/>
    <mergeCell ref="Z22:AB22"/>
    <mergeCell ref="AC22:AE22"/>
    <mergeCell ref="AF22:AH22"/>
    <mergeCell ref="A23:D23"/>
    <mergeCell ref="E23:G23"/>
    <mergeCell ref="H23:J23"/>
    <mergeCell ref="K23:M23"/>
    <mergeCell ref="N23:P23"/>
    <mergeCell ref="A22:D22"/>
    <mergeCell ref="E22:G22"/>
    <mergeCell ref="H22:J22"/>
    <mergeCell ref="K22:M22"/>
    <mergeCell ref="N22:P22"/>
    <mergeCell ref="Q22:S22"/>
    <mergeCell ref="Q21:S21"/>
    <mergeCell ref="T21:V21"/>
    <mergeCell ref="W21:Y21"/>
    <mergeCell ref="Z21:AB21"/>
    <mergeCell ref="AC21:AE21"/>
    <mergeCell ref="AF21:AH21"/>
    <mergeCell ref="T20:V20"/>
    <mergeCell ref="W20:Y20"/>
    <mergeCell ref="Z20:AB20"/>
    <mergeCell ref="AC20:AE20"/>
    <mergeCell ref="AF20:AH20"/>
    <mergeCell ref="A21:D21"/>
    <mergeCell ref="E21:G21"/>
    <mergeCell ref="H21:J21"/>
    <mergeCell ref="K21:M21"/>
    <mergeCell ref="N21:P21"/>
    <mergeCell ref="A20:D20"/>
    <mergeCell ref="E20:G20"/>
    <mergeCell ref="H20:J20"/>
    <mergeCell ref="K20:M20"/>
    <mergeCell ref="N20:P20"/>
    <mergeCell ref="Q20:S20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A19:D19"/>
    <mergeCell ref="E19:G19"/>
    <mergeCell ref="H19:J19"/>
    <mergeCell ref="K19:M19"/>
    <mergeCell ref="N19:P19"/>
    <mergeCell ref="W17:Y17"/>
    <mergeCell ref="Z17:AB17"/>
    <mergeCell ref="AC17:AE17"/>
    <mergeCell ref="AF17:AH17"/>
    <mergeCell ref="A18:D18"/>
    <mergeCell ref="E18:G18"/>
    <mergeCell ref="H18:J18"/>
    <mergeCell ref="K18:M18"/>
    <mergeCell ref="N18:P18"/>
    <mergeCell ref="Q18:S18"/>
    <mergeCell ref="Z16:AB16"/>
    <mergeCell ref="AC16:AE16"/>
    <mergeCell ref="AF16:AH16"/>
    <mergeCell ref="A17:D17"/>
    <mergeCell ref="E17:G17"/>
    <mergeCell ref="H17:J17"/>
    <mergeCell ref="K17:M17"/>
    <mergeCell ref="N17:P17"/>
    <mergeCell ref="Q17:S17"/>
    <mergeCell ref="T17:V17"/>
    <mergeCell ref="A15:D16"/>
    <mergeCell ref="E15:S15"/>
    <mergeCell ref="T15:AH15"/>
    <mergeCell ref="E16:G16"/>
    <mergeCell ref="H16:J16"/>
    <mergeCell ref="K16:M16"/>
    <mergeCell ref="N16:P16"/>
    <mergeCell ref="Q16:S16"/>
    <mergeCell ref="T16:V16"/>
    <mergeCell ref="W16:Y16"/>
    <mergeCell ref="AB9:AD9"/>
    <mergeCell ref="AE9:AH9"/>
    <mergeCell ref="A10:I10"/>
    <mergeCell ref="A11:AH11"/>
    <mergeCell ref="A13:AH13"/>
    <mergeCell ref="U14:AH14"/>
    <mergeCell ref="X8:AA8"/>
    <mergeCell ref="AB8:AD8"/>
    <mergeCell ref="AE8:AH8"/>
    <mergeCell ref="A9:E9"/>
    <mergeCell ref="F9:I9"/>
    <mergeCell ref="J9:M9"/>
    <mergeCell ref="N9:P9"/>
    <mergeCell ref="Q9:T9"/>
    <mergeCell ref="U9:W9"/>
    <mergeCell ref="X9:AA9"/>
    <mergeCell ref="U7:W7"/>
    <mergeCell ref="X7:AA7"/>
    <mergeCell ref="AB7:AD7"/>
    <mergeCell ref="AE7:AH7"/>
    <mergeCell ref="A8:E8"/>
    <mergeCell ref="F8:I8"/>
    <mergeCell ref="J8:M8"/>
    <mergeCell ref="N8:P8"/>
    <mergeCell ref="Q8:T8"/>
    <mergeCell ref="U8:W8"/>
    <mergeCell ref="N6:P6"/>
    <mergeCell ref="Q6:T6"/>
    <mergeCell ref="U6:W6"/>
    <mergeCell ref="X6:AA6"/>
    <mergeCell ref="AB6:AD6"/>
    <mergeCell ref="A7:E7"/>
    <mergeCell ref="F7:I7"/>
    <mergeCell ref="J7:M7"/>
    <mergeCell ref="N7:P7"/>
    <mergeCell ref="Q7:T7"/>
    <mergeCell ref="A1:E1"/>
    <mergeCell ref="A3:AH3"/>
    <mergeCell ref="U4:AH4"/>
    <mergeCell ref="A5:E6"/>
    <mergeCell ref="F5:I6"/>
    <mergeCell ref="J5:P5"/>
    <mergeCell ref="Q5:W5"/>
    <mergeCell ref="X5:AD5"/>
    <mergeCell ref="AE5:AH6"/>
    <mergeCell ref="J6:M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showGridLines="0" view="pageBreakPreview" topLeftCell="A4" zoomScaleNormal="100" zoomScaleSheetLayoutView="100" workbookViewId="0">
      <selection activeCell="H7" sqref="H7:I7"/>
    </sheetView>
  </sheetViews>
  <sheetFormatPr defaultColWidth="2.375" defaultRowHeight="13.5"/>
  <cols>
    <col min="1" max="36" width="1.625" style="86" customWidth="1"/>
    <col min="37" max="16384" width="2.375" style="84"/>
  </cols>
  <sheetData>
    <row r="1" spans="1:48" s="83" customFormat="1" ht="9" customHeight="1">
      <c r="AF1" s="159" t="s">
        <v>0</v>
      </c>
      <c r="AG1" s="159"/>
      <c r="AH1" s="159"/>
      <c r="AI1" s="159"/>
      <c r="AJ1" s="159"/>
    </row>
    <row r="2" spans="1:48" ht="9.9499999999999993" customHeight="1"/>
    <row r="3" spans="1:48" ht="12" customHeight="1">
      <c r="A3" s="160" t="s">
        <v>73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1"/>
      <c r="AL3" s="161"/>
      <c r="AM3" s="161"/>
      <c r="AN3" s="161"/>
      <c r="AO3" s="161"/>
      <c r="AP3" s="161"/>
      <c r="AQ3" s="161"/>
      <c r="AR3" s="161"/>
      <c r="AS3" s="161"/>
    </row>
    <row r="4" spans="1:48" ht="11.45" customHeight="1" thickBot="1">
      <c r="V4" s="162" t="s">
        <v>74</v>
      </c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</row>
    <row r="5" spans="1:48" ht="21" customHeight="1">
      <c r="A5" s="163" t="s">
        <v>49</v>
      </c>
      <c r="B5" s="163"/>
      <c r="C5" s="163"/>
      <c r="D5" s="163"/>
      <c r="E5" s="164" t="s">
        <v>75</v>
      </c>
      <c r="F5" s="165"/>
      <c r="G5" s="165"/>
      <c r="H5" s="165"/>
      <c r="I5" s="166" t="s">
        <v>76</v>
      </c>
      <c r="J5" s="167"/>
      <c r="K5" s="167"/>
      <c r="L5" s="168"/>
      <c r="M5" s="169" t="s">
        <v>77</v>
      </c>
      <c r="N5" s="170"/>
      <c r="O5" s="170"/>
      <c r="P5" s="170"/>
      <c r="Q5" s="171" t="s">
        <v>78</v>
      </c>
      <c r="R5" s="172"/>
      <c r="S5" s="172"/>
      <c r="T5" s="171" t="s">
        <v>79</v>
      </c>
      <c r="U5" s="172"/>
      <c r="V5" s="172"/>
      <c r="W5" s="171" t="s">
        <v>80</v>
      </c>
      <c r="X5" s="172"/>
      <c r="Y5" s="172"/>
      <c r="Z5" s="171" t="s">
        <v>81</v>
      </c>
      <c r="AA5" s="172"/>
      <c r="AB5" s="172"/>
      <c r="AC5" s="163" t="s">
        <v>82</v>
      </c>
      <c r="AD5" s="163"/>
      <c r="AE5" s="163"/>
      <c r="AF5" s="163"/>
      <c r="AG5" s="169" t="s">
        <v>83</v>
      </c>
      <c r="AH5" s="170"/>
      <c r="AI5" s="170"/>
      <c r="AJ5" s="170"/>
    </row>
    <row r="6" spans="1:48" ht="12.75" customHeight="1">
      <c r="A6" s="173" t="s">
        <v>7</v>
      </c>
      <c r="B6" s="173"/>
      <c r="C6" s="173"/>
      <c r="D6" s="173"/>
      <c r="E6" s="174">
        <v>20952</v>
      </c>
      <c r="F6" s="174"/>
      <c r="G6" s="174"/>
      <c r="H6" s="174"/>
      <c r="I6" s="175">
        <v>46877</v>
      </c>
      <c r="J6" s="176"/>
      <c r="K6" s="176"/>
      <c r="L6" s="177"/>
      <c r="M6" s="106">
        <v>9210</v>
      </c>
      <c r="N6" s="106"/>
      <c r="O6" s="106"/>
      <c r="P6" s="106"/>
      <c r="Q6" s="178">
        <v>4145</v>
      </c>
      <c r="R6" s="179"/>
      <c r="S6" s="179"/>
      <c r="T6" s="178">
        <v>3306</v>
      </c>
      <c r="U6" s="179"/>
      <c r="V6" s="179"/>
      <c r="W6" s="178">
        <v>2758</v>
      </c>
      <c r="X6" s="179"/>
      <c r="Y6" s="179"/>
      <c r="Z6" s="178">
        <v>978</v>
      </c>
      <c r="AA6" s="179"/>
      <c r="AB6" s="179"/>
      <c r="AC6" s="106">
        <v>555</v>
      </c>
      <c r="AD6" s="106"/>
      <c r="AE6" s="106"/>
      <c r="AF6" s="106"/>
      <c r="AG6" s="180">
        <v>2.2400000000000002</v>
      </c>
      <c r="AH6" s="180"/>
      <c r="AI6" s="180"/>
      <c r="AJ6" s="180"/>
    </row>
    <row r="7" spans="1:48" ht="12.75" customHeight="1">
      <c r="A7" s="173">
        <v>22</v>
      </c>
      <c r="B7" s="173"/>
      <c r="C7" s="173"/>
      <c r="D7" s="173"/>
      <c r="E7" s="174">
        <v>22993</v>
      </c>
      <c r="F7" s="174"/>
      <c r="G7" s="174"/>
      <c r="H7" s="174"/>
      <c r="I7" s="181">
        <v>50438</v>
      </c>
      <c r="J7" s="182"/>
      <c r="K7" s="182"/>
      <c r="L7" s="183"/>
      <c r="M7" s="106">
        <v>10200</v>
      </c>
      <c r="N7" s="106"/>
      <c r="O7" s="106"/>
      <c r="P7" s="106"/>
      <c r="Q7" s="107">
        <v>4716</v>
      </c>
      <c r="R7" s="184"/>
      <c r="S7" s="184"/>
      <c r="T7" s="107">
        <v>3712</v>
      </c>
      <c r="U7" s="184"/>
      <c r="V7" s="184"/>
      <c r="W7" s="107">
        <v>2879</v>
      </c>
      <c r="X7" s="184"/>
      <c r="Y7" s="184"/>
      <c r="Z7" s="107">
        <v>966</v>
      </c>
      <c r="AA7" s="184"/>
      <c r="AB7" s="184"/>
      <c r="AC7" s="106">
        <v>520</v>
      </c>
      <c r="AD7" s="106"/>
      <c r="AE7" s="106"/>
      <c r="AF7" s="106"/>
      <c r="AG7" s="180">
        <v>2.19</v>
      </c>
      <c r="AH7" s="180"/>
      <c r="AI7" s="180"/>
      <c r="AJ7" s="180"/>
    </row>
    <row r="8" spans="1:48" ht="12.75" customHeight="1">
      <c r="A8" s="185">
        <v>27</v>
      </c>
      <c r="B8" s="185"/>
      <c r="C8" s="185"/>
      <c r="D8" s="185"/>
      <c r="E8" s="186">
        <v>24721</v>
      </c>
      <c r="F8" s="186"/>
      <c r="G8" s="186"/>
      <c r="H8" s="186"/>
      <c r="I8" s="187">
        <v>53473</v>
      </c>
      <c r="J8" s="188"/>
      <c r="K8" s="188"/>
      <c r="L8" s="189"/>
      <c r="M8" s="121">
        <v>10997</v>
      </c>
      <c r="N8" s="121"/>
      <c r="O8" s="121"/>
      <c r="P8" s="121"/>
      <c r="Q8" s="122">
        <v>5303</v>
      </c>
      <c r="R8" s="190"/>
      <c r="S8" s="190"/>
      <c r="T8" s="122">
        <v>3897</v>
      </c>
      <c r="U8" s="190"/>
      <c r="V8" s="190"/>
      <c r="W8" s="122">
        <v>3061</v>
      </c>
      <c r="X8" s="190"/>
      <c r="Y8" s="190"/>
      <c r="Z8" s="122">
        <v>1019</v>
      </c>
      <c r="AA8" s="190"/>
      <c r="AB8" s="190"/>
      <c r="AC8" s="121">
        <v>444</v>
      </c>
      <c r="AD8" s="121"/>
      <c r="AE8" s="121"/>
      <c r="AF8" s="121"/>
      <c r="AG8" s="191">
        <v>2.16</v>
      </c>
      <c r="AH8" s="191"/>
      <c r="AI8" s="191"/>
      <c r="AJ8" s="191"/>
    </row>
    <row r="9" spans="1:48" ht="12" customHeight="1">
      <c r="A9" s="192" t="s">
        <v>84</v>
      </c>
      <c r="B9" s="192"/>
      <c r="C9" s="192"/>
      <c r="D9" s="192"/>
      <c r="E9" s="192"/>
      <c r="F9" s="192"/>
      <c r="G9" s="192"/>
      <c r="H9" s="193"/>
      <c r="I9" s="193"/>
      <c r="J9" s="193"/>
      <c r="K9" s="193"/>
      <c r="L9" s="193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5"/>
      <c r="AL9" s="196"/>
      <c r="AM9" s="196"/>
      <c r="AN9" s="196"/>
      <c r="AO9" s="196"/>
      <c r="AP9" s="196"/>
      <c r="AQ9" s="196"/>
      <c r="AR9" s="196"/>
      <c r="AS9" s="197"/>
      <c r="AT9" s="196"/>
      <c r="AU9" s="196"/>
      <c r="AV9" s="196"/>
    </row>
    <row r="10" spans="1:48" ht="9.75" customHeight="1">
      <c r="A10" s="198" t="s">
        <v>85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</row>
    <row r="11" spans="1:48" ht="15" customHeight="1">
      <c r="A11" s="199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5"/>
      <c r="AL11" s="196"/>
      <c r="AM11" s="196"/>
      <c r="AN11" s="196"/>
      <c r="AO11" s="196"/>
      <c r="AP11" s="196"/>
      <c r="AQ11" s="196"/>
      <c r="AR11" s="196"/>
      <c r="AS11" s="197"/>
      <c r="AT11" s="196"/>
      <c r="AU11" s="196"/>
      <c r="AV11" s="196"/>
    </row>
    <row r="12" spans="1:48" ht="12" customHeight="1">
      <c r="A12" s="160" t="s">
        <v>86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95"/>
      <c r="AL12" s="196"/>
      <c r="AM12" s="196"/>
      <c r="AN12" s="196"/>
      <c r="AO12" s="196"/>
      <c r="AP12" s="196"/>
      <c r="AQ12" s="196"/>
      <c r="AR12" s="196"/>
      <c r="AS12" s="197"/>
      <c r="AT12" s="196"/>
      <c r="AU12" s="196"/>
      <c r="AV12" s="196"/>
    </row>
    <row r="13" spans="1:48" ht="11.45" customHeight="1" thickBot="1">
      <c r="V13" s="162" t="s">
        <v>87</v>
      </c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</row>
    <row r="14" spans="1:48" ht="12.75" customHeight="1">
      <c r="A14" s="88" t="s">
        <v>88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90"/>
      <c r="M14" s="88" t="s">
        <v>7</v>
      </c>
      <c r="N14" s="89"/>
      <c r="O14" s="89"/>
      <c r="P14" s="89"/>
      <c r="Q14" s="89"/>
      <c r="R14" s="89"/>
      <c r="S14" s="89"/>
      <c r="T14" s="90"/>
      <c r="U14" s="137">
        <v>22</v>
      </c>
      <c r="V14" s="137"/>
      <c r="W14" s="137"/>
      <c r="X14" s="137"/>
      <c r="Y14" s="137"/>
      <c r="Z14" s="137"/>
      <c r="AA14" s="137"/>
      <c r="AB14" s="137"/>
      <c r="AC14" s="137">
        <v>27</v>
      </c>
      <c r="AD14" s="137"/>
      <c r="AE14" s="137"/>
      <c r="AF14" s="137"/>
      <c r="AG14" s="137"/>
      <c r="AH14" s="137"/>
      <c r="AI14" s="137"/>
      <c r="AJ14" s="137"/>
    </row>
    <row r="15" spans="1:48" ht="12.75" customHeight="1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  <c r="M15" s="200" t="s">
        <v>89</v>
      </c>
      <c r="N15" s="201"/>
      <c r="O15" s="201"/>
      <c r="P15" s="201"/>
      <c r="Q15" s="140" t="s">
        <v>56</v>
      </c>
      <c r="R15" s="140"/>
      <c r="S15" s="140"/>
      <c r="T15" s="141"/>
      <c r="U15" s="200" t="s">
        <v>89</v>
      </c>
      <c r="V15" s="201"/>
      <c r="W15" s="201"/>
      <c r="X15" s="201"/>
      <c r="Y15" s="140" t="s">
        <v>56</v>
      </c>
      <c r="Z15" s="140"/>
      <c r="AA15" s="140"/>
      <c r="AB15" s="141"/>
      <c r="AC15" s="200" t="s">
        <v>89</v>
      </c>
      <c r="AD15" s="201"/>
      <c r="AE15" s="201"/>
      <c r="AF15" s="201"/>
      <c r="AG15" s="140" t="s">
        <v>56</v>
      </c>
      <c r="AH15" s="140"/>
      <c r="AI15" s="140"/>
      <c r="AJ15" s="141"/>
    </row>
    <row r="16" spans="1:48" ht="12.75" customHeight="1">
      <c r="A16" s="202" t="s">
        <v>90</v>
      </c>
      <c r="B16" s="203"/>
      <c r="C16" s="203"/>
      <c r="D16" s="204"/>
      <c r="E16" s="204"/>
      <c r="F16" s="204"/>
      <c r="G16" s="205"/>
      <c r="H16" s="204"/>
      <c r="I16" s="206"/>
      <c r="J16" s="206"/>
      <c r="K16" s="206"/>
      <c r="L16" s="207"/>
      <c r="M16" s="208">
        <v>20952</v>
      </c>
      <c r="N16" s="209"/>
      <c r="O16" s="209"/>
      <c r="P16" s="209"/>
      <c r="Q16" s="210">
        <v>100</v>
      </c>
      <c r="R16" s="210"/>
      <c r="S16" s="210"/>
      <c r="T16" s="211"/>
      <c r="U16" s="208">
        <v>22993</v>
      </c>
      <c r="V16" s="209"/>
      <c r="W16" s="209"/>
      <c r="X16" s="209"/>
      <c r="Y16" s="210">
        <v>100</v>
      </c>
      <c r="Z16" s="210"/>
      <c r="AA16" s="210"/>
      <c r="AB16" s="211"/>
      <c r="AC16" s="208">
        <v>24721</v>
      </c>
      <c r="AD16" s="209"/>
      <c r="AE16" s="209"/>
      <c r="AF16" s="209"/>
      <c r="AG16" s="210">
        <v>100</v>
      </c>
      <c r="AH16" s="210"/>
      <c r="AI16" s="210"/>
      <c r="AJ16" s="211"/>
    </row>
    <row r="17" spans="1:36" ht="12.75" customHeight="1">
      <c r="A17" s="212"/>
      <c r="B17" s="213" t="s">
        <v>91</v>
      </c>
      <c r="C17" s="203"/>
      <c r="D17" s="204"/>
      <c r="E17" s="204"/>
      <c r="F17" s="204"/>
      <c r="G17" s="204"/>
      <c r="H17" s="204"/>
      <c r="I17" s="206"/>
      <c r="J17" s="206"/>
      <c r="K17" s="206"/>
      <c r="L17" s="207"/>
      <c r="M17" s="214">
        <v>11618</v>
      </c>
      <c r="N17" s="215"/>
      <c r="O17" s="215"/>
      <c r="P17" s="215"/>
      <c r="Q17" s="216">
        <v>55.450553646429931</v>
      </c>
      <c r="R17" s="216"/>
      <c r="S17" s="216"/>
      <c r="T17" s="217"/>
      <c r="U17" s="214">
        <v>12486</v>
      </c>
      <c r="V17" s="215"/>
      <c r="W17" s="215"/>
      <c r="X17" s="215"/>
      <c r="Y17" s="216">
        <v>54.497839465758801</v>
      </c>
      <c r="Z17" s="216"/>
      <c r="AA17" s="216"/>
      <c r="AB17" s="217"/>
      <c r="AC17" s="214">
        <v>13268</v>
      </c>
      <c r="AD17" s="215"/>
      <c r="AE17" s="215"/>
      <c r="AF17" s="215"/>
      <c r="AG17" s="218">
        <v>53.670968002912502</v>
      </c>
      <c r="AH17" s="219"/>
      <c r="AI17" s="219"/>
      <c r="AJ17" s="220"/>
    </row>
    <row r="18" spans="1:36" ht="12.75" customHeight="1">
      <c r="A18" s="212"/>
      <c r="B18" s="203"/>
      <c r="C18" s="213" t="s">
        <v>92</v>
      </c>
      <c r="D18" s="204"/>
      <c r="E18" s="204"/>
      <c r="F18" s="204"/>
      <c r="G18" s="204"/>
      <c r="H18" s="204"/>
      <c r="I18" s="204"/>
      <c r="J18" s="204"/>
      <c r="K18" s="204"/>
      <c r="L18" s="221"/>
      <c r="M18" s="214">
        <v>9753</v>
      </c>
      <c r="N18" s="215"/>
      <c r="O18" s="215"/>
      <c r="P18" s="215"/>
      <c r="Q18" s="216">
        <v>46.549255441008022</v>
      </c>
      <c r="R18" s="216"/>
      <c r="S18" s="216"/>
      <c r="T18" s="217"/>
      <c r="U18" s="214">
        <v>10635</v>
      </c>
      <c r="V18" s="215"/>
      <c r="W18" s="215"/>
      <c r="X18" s="215"/>
      <c r="Y18" s="216">
        <v>46.418750818384183</v>
      </c>
      <c r="Z18" s="216"/>
      <c r="AA18" s="216"/>
      <c r="AB18" s="217"/>
      <c r="AC18" s="214">
        <v>11722</v>
      </c>
      <c r="AD18" s="215"/>
      <c r="AE18" s="215"/>
      <c r="AF18" s="215"/>
      <c r="AG18" s="218">
        <v>47.417175680595449</v>
      </c>
      <c r="AH18" s="219"/>
      <c r="AI18" s="219"/>
      <c r="AJ18" s="220"/>
    </row>
    <row r="19" spans="1:36" ht="12.75" customHeight="1">
      <c r="A19" s="212"/>
      <c r="B19" s="203"/>
      <c r="C19" s="222" t="s">
        <v>93</v>
      </c>
      <c r="D19" s="204"/>
      <c r="E19" s="204"/>
      <c r="F19" s="204"/>
      <c r="G19" s="204"/>
      <c r="H19" s="204"/>
      <c r="I19" s="204"/>
      <c r="J19" s="204"/>
      <c r="K19" s="204"/>
      <c r="L19" s="221"/>
      <c r="M19" s="214">
        <v>1865</v>
      </c>
      <c r="N19" s="215"/>
      <c r="O19" s="215"/>
      <c r="P19" s="215"/>
      <c r="Q19" s="216">
        <v>8.9012982054219165</v>
      </c>
      <c r="R19" s="216"/>
      <c r="S19" s="216"/>
      <c r="T19" s="217"/>
      <c r="U19" s="214">
        <v>1851</v>
      </c>
      <c r="V19" s="215"/>
      <c r="W19" s="215"/>
      <c r="X19" s="215"/>
      <c r="Y19" s="216">
        <v>8.0790886473746237</v>
      </c>
      <c r="Z19" s="216"/>
      <c r="AA19" s="216"/>
      <c r="AB19" s="217"/>
      <c r="AC19" s="214">
        <v>1546</v>
      </c>
      <c r="AD19" s="215"/>
      <c r="AE19" s="215"/>
      <c r="AF19" s="215"/>
      <c r="AG19" s="218">
        <v>6.2537923223170591</v>
      </c>
      <c r="AH19" s="219"/>
      <c r="AI19" s="219"/>
      <c r="AJ19" s="220"/>
    </row>
    <row r="20" spans="1:36" ht="12.75" customHeight="1">
      <c r="A20" s="223"/>
      <c r="B20" s="222" t="s">
        <v>94</v>
      </c>
      <c r="C20" s="203"/>
      <c r="D20" s="204"/>
      <c r="E20" s="204"/>
      <c r="F20" s="204"/>
      <c r="G20" s="204"/>
      <c r="H20" s="204"/>
      <c r="I20" s="204"/>
      <c r="J20" s="204"/>
      <c r="K20" s="204"/>
      <c r="L20" s="221"/>
      <c r="M20" s="214">
        <v>124</v>
      </c>
      <c r="N20" s="215"/>
      <c r="O20" s="215"/>
      <c r="P20" s="215"/>
      <c r="Q20" s="216">
        <v>0.59182894234440631</v>
      </c>
      <c r="R20" s="216"/>
      <c r="S20" s="216"/>
      <c r="T20" s="217"/>
      <c r="U20" s="214">
        <v>225</v>
      </c>
      <c r="V20" s="215"/>
      <c r="W20" s="215"/>
      <c r="X20" s="215"/>
      <c r="Y20" s="216">
        <v>0.98206101872463003</v>
      </c>
      <c r="Z20" s="216"/>
      <c r="AA20" s="216"/>
      <c r="AB20" s="217"/>
      <c r="AC20" s="214">
        <v>186</v>
      </c>
      <c r="AD20" s="215"/>
      <c r="AE20" s="215"/>
      <c r="AF20" s="215"/>
      <c r="AG20" s="218">
        <v>0.75239674770438092</v>
      </c>
      <c r="AH20" s="219"/>
      <c r="AI20" s="219"/>
      <c r="AJ20" s="220"/>
    </row>
    <row r="21" spans="1:36" ht="12.75" customHeight="1">
      <c r="A21" s="223"/>
      <c r="B21" s="222" t="s">
        <v>95</v>
      </c>
      <c r="C21" s="203"/>
      <c r="D21" s="204"/>
      <c r="E21" s="204"/>
      <c r="F21" s="204"/>
      <c r="G21" s="204"/>
      <c r="H21" s="204"/>
      <c r="I21" s="204"/>
      <c r="J21" s="204"/>
      <c r="K21" s="204"/>
      <c r="L21" s="221"/>
      <c r="M21" s="214">
        <v>9210</v>
      </c>
      <c r="N21" s="215"/>
      <c r="O21" s="215"/>
      <c r="P21" s="215"/>
      <c r="Q21" s="216">
        <v>43.957617411225655</v>
      </c>
      <c r="R21" s="216"/>
      <c r="S21" s="216"/>
      <c r="T21" s="217"/>
      <c r="U21" s="214">
        <v>10200</v>
      </c>
      <c r="V21" s="215"/>
      <c r="W21" s="215"/>
      <c r="X21" s="215"/>
      <c r="Y21" s="216">
        <v>44.520099515516563</v>
      </c>
      <c r="Z21" s="216"/>
      <c r="AA21" s="216"/>
      <c r="AB21" s="217"/>
      <c r="AC21" s="214">
        <v>10997</v>
      </c>
      <c r="AD21" s="215"/>
      <c r="AE21" s="215"/>
      <c r="AF21" s="215"/>
      <c r="AG21" s="216">
        <v>44.484446422070306</v>
      </c>
      <c r="AH21" s="216"/>
      <c r="AI21" s="216"/>
      <c r="AJ21" s="217"/>
    </row>
    <row r="22" spans="1:36" ht="12.75" customHeight="1">
      <c r="A22" s="224" t="s">
        <v>96</v>
      </c>
      <c r="B22" s="203"/>
      <c r="C22" s="203"/>
      <c r="D22" s="204"/>
      <c r="E22" s="204"/>
      <c r="F22" s="204"/>
      <c r="G22" s="204"/>
      <c r="H22" s="204"/>
      <c r="I22" s="204"/>
      <c r="J22" s="204"/>
      <c r="K22" s="204"/>
      <c r="L22" s="221"/>
      <c r="M22" s="225"/>
      <c r="N22" s="226"/>
      <c r="O22" s="226"/>
      <c r="P22" s="226"/>
      <c r="Q22" s="227"/>
      <c r="R22" s="227"/>
      <c r="S22" s="227"/>
      <c r="T22" s="228"/>
      <c r="U22" s="225"/>
      <c r="V22" s="226"/>
      <c r="W22" s="226"/>
      <c r="X22" s="226"/>
      <c r="Y22" s="227"/>
      <c r="Z22" s="227"/>
      <c r="AA22" s="227"/>
      <c r="AB22" s="228"/>
      <c r="AC22" s="225"/>
      <c r="AD22" s="226"/>
      <c r="AE22" s="226"/>
      <c r="AF22" s="226"/>
      <c r="AG22" s="216"/>
      <c r="AH22" s="216"/>
      <c r="AI22" s="216"/>
      <c r="AJ22" s="217"/>
    </row>
    <row r="23" spans="1:36" ht="12.75" customHeight="1">
      <c r="A23" s="224"/>
      <c r="B23" s="229" t="s">
        <v>97</v>
      </c>
      <c r="C23" s="203"/>
      <c r="D23" s="204"/>
      <c r="E23" s="204"/>
      <c r="F23" s="204"/>
      <c r="G23" s="204"/>
      <c r="H23" s="204"/>
      <c r="I23" s="204"/>
      <c r="J23" s="204"/>
      <c r="K23" s="204"/>
      <c r="L23" s="221"/>
      <c r="M23" s="230">
        <v>3863</v>
      </c>
      <c r="N23" s="231"/>
      <c r="O23" s="231"/>
      <c r="P23" s="231"/>
      <c r="Q23" s="216">
        <v>18.437380679648722</v>
      </c>
      <c r="R23" s="216"/>
      <c r="S23" s="216"/>
      <c r="T23" s="217"/>
      <c r="U23" s="230">
        <v>4862</v>
      </c>
      <c r="V23" s="231"/>
      <c r="W23" s="231"/>
      <c r="X23" s="231"/>
      <c r="Y23" s="216">
        <v>21.221247435729563</v>
      </c>
      <c r="Z23" s="216"/>
      <c r="AA23" s="216"/>
      <c r="AB23" s="217"/>
      <c r="AC23" s="230">
        <v>5950</v>
      </c>
      <c r="AD23" s="231"/>
      <c r="AE23" s="231"/>
      <c r="AF23" s="231"/>
      <c r="AG23" s="216">
        <v>24.068605638930464</v>
      </c>
      <c r="AH23" s="216"/>
      <c r="AI23" s="216"/>
      <c r="AJ23" s="217"/>
    </row>
    <row r="24" spans="1:36" ht="12.75" customHeight="1">
      <c r="A24" s="224"/>
      <c r="B24" s="203"/>
      <c r="C24" s="203" t="s">
        <v>98</v>
      </c>
      <c r="D24" s="204"/>
      <c r="E24" s="204"/>
      <c r="F24" s="204"/>
      <c r="G24" s="204"/>
      <c r="H24" s="204"/>
      <c r="I24" s="204"/>
      <c r="J24" s="204"/>
      <c r="K24" s="204"/>
      <c r="L24" s="221"/>
      <c r="M24" s="230">
        <v>644</v>
      </c>
      <c r="N24" s="231"/>
      <c r="O24" s="231"/>
      <c r="P24" s="231"/>
      <c r="Q24" s="216">
        <v>3.0736922489499809</v>
      </c>
      <c r="R24" s="216"/>
      <c r="S24" s="216"/>
      <c r="T24" s="217"/>
      <c r="U24" s="230">
        <v>967</v>
      </c>
      <c r="V24" s="231"/>
      <c r="W24" s="231"/>
      <c r="X24" s="231"/>
      <c r="Y24" s="216">
        <v>4.2206800226965218</v>
      </c>
      <c r="Z24" s="216"/>
      <c r="AA24" s="216"/>
      <c r="AB24" s="217"/>
      <c r="AC24" s="230">
        <v>1305</v>
      </c>
      <c r="AD24" s="231"/>
      <c r="AE24" s="231"/>
      <c r="AF24" s="231"/>
      <c r="AG24" s="216">
        <v>5.2789126653452527</v>
      </c>
      <c r="AH24" s="216"/>
      <c r="AI24" s="216"/>
      <c r="AJ24" s="217"/>
    </row>
    <row r="25" spans="1:36" ht="12.75" customHeight="1">
      <c r="A25" s="232"/>
      <c r="B25" s="233"/>
      <c r="C25" s="233" t="s">
        <v>99</v>
      </c>
      <c r="D25" s="234"/>
      <c r="E25" s="234"/>
      <c r="F25" s="234"/>
      <c r="G25" s="234"/>
      <c r="H25" s="234"/>
      <c r="I25" s="234"/>
      <c r="J25" s="234"/>
      <c r="K25" s="234"/>
      <c r="L25" s="235"/>
      <c r="M25" s="236">
        <v>954</v>
      </c>
      <c r="N25" s="237"/>
      <c r="O25" s="237"/>
      <c r="P25" s="237"/>
      <c r="Q25" s="238">
        <v>4.5532646048109964</v>
      </c>
      <c r="R25" s="238"/>
      <c r="S25" s="238"/>
      <c r="T25" s="239"/>
      <c r="U25" s="236">
        <v>1206</v>
      </c>
      <c r="V25" s="237"/>
      <c r="W25" s="237"/>
      <c r="X25" s="237"/>
      <c r="Y25" s="238">
        <v>5.2638470603640171</v>
      </c>
      <c r="Z25" s="238"/>
      <c r="AA25" s="238"/>
      <c r="AB25" s="239"/>
      <c r="AC25" s="236">
        <v>1727</v>
      </c>
      <c r="AD25" s="237"/>
      <c r="AE25" s="237"/>
      <c r="AF25" s="237"/>
      <c r="AG25" s="238">
        <v>6.9859633509971282</v>
      </c>
      <c r="AH25" s="238"/>
      <c r="AI25" s="238"/>
      <c r="AJ25" s="239"/>
    </row>
    <row r="26" spans="1:36" ht="12" customHeight="1">
      <c r="A26" s="192" t="s">
        <v>84</v>
      </c>
      <c r="B26" s="192"/>
      <c r="C26" s="192"/>
      <c r="D26" s="192"/>
      <c r="E26" s="192"/>
      <c r="F26" s="192"/>
      <c r="G26" s="192"/>
      <c r="H26" s="192"/>
    </row>
    <row r="27" spans="1:36" s="204" customFormat="1" ht="9.75" customHeight="1">
      <c r="A27" s="198" t="s">
        <v>100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</row>
    <row r="28" spans="1:36" s="204" customFormat="1" ht="9.75" customHeight="1">
      <c r="A28" s="240" t="s">
        <v>101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</row>
    <row r="29" spans="1:36" s="204" customFormat="1" ht="9.75" customHeight="1">
      <c r="A29" s="240" t="s">
        <v>102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</row>
    <row r="30" spans="1:36" ht="15" customHeight="1">
      <c r="A30" s="241"/>
    </row>
    <row r="31" spans="1:36" ht="12" customHeight="1">
      <c r="A31" s="160" t="s">
        <v>103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6" ht="11.45" customHeight="1" thickBot="1">
      <c r="U32" s="162" t="s">
        <v>104</v>
      </c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</row>
    <row r="33" spans="1:36" ht="15" customHeight="1">
      <c r="A33" s="88" t="s">
        <v>105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0"/>
      <c r="M33" s="242" t="s">
        <v>62</v>
      </c>
      <c r="N33" s="242"/>
      <c r="O33" s="242"/>
      <c r="P33" s="242"/>
      <c r="Q33" s="243" t="s">
        <v>56</v>
      </c>
      <c r="R33" s="243"/>
      <c r="S33" s="243"/>
      <c r="T33" s="243"/>
      <c r="U33" s="244" t="s">
        <v>106</v>
      </c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6"/>
    </row>
    <row r="34" spans="1:36" ht="12.75" customHeigh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  <c r="M34" s="247"/>
      <c r="N34" s="247"/>
      <c r="O34" s="247"/>
      <c r="P34" s="247"/>
      <c r="Q34" s="248"/>
      <c r="R34" s="248"/>
      <c r="S34" s="248"/>
      <c r="T34" s="248"/>
      <c r="U34" s="249" t="s">
        <v>107</v>
      </c>
      <c r="V34" s="250"/>
      <c r="W34" s="250"/>
      <c r="X34" s="251"/>
      <c r="Y34" s="252" t="s">
        <v>108</v>
      </c>
      <c r="Z34" s="250"/>
      <c r="AA34" s="250"/>
      <c r="AB34" s="251"/>
      <c r="AC34" s="252" t="s">
        <v>109</v>
      </c>
      <c r="AD34" s="250"/>
      <c r="AE34" s="250"/>
      <c r="AF34" s="251"/>
      <c r="AG34" s="252" t="s">
        <v>110</v>
      </c>
      <c r="AH34" s="250"/>
      <c r="AI34" s="250"/>
      <c r="AJ34" s="253"/>
    </row>
    <row r="35" spans="1:36" ht="12.75" customHeight="1">
      <c r="A35" s="254" t="s">
        <v>111</v>
      </c>
      <c r="B35" s="255"/>
      <c r="C35" s="255"/>
      <c r="D35" s="256"/>
      <c r="E35" s="256"/>
      <c r="F35" s="256"/>
      <c r="G35" s="256"/>
      <c r="H35" s="256"/>
      <c r="I35" s="256"/>
      <c r="J35" s="256"/>
      <c r="K35" s="256"/>
      <c r="L35" s="257"/>
      <c r="M35" s="258">
        <v>24430</v>
      </c>
      <c r="N35" s="258"/>
      <c r="O35" s="258"/>
      <c r="P35" s="258"/>
      <c r="Q35" s="259">
        <f>M35/$M$7*100</f>
        <v>239.50980392156862</v>
      </c>
      <c r="R35" s="259"/>
      <c r="S35" s="259"/>
      <c r="T35" s="259"/>
      <c r="U35" s="260">
        <v>10697</v>
      </c>
      <c r="V35" s="261"/>
      <c r="W35" s="261"/>
      <c r="X35" s="261"/>
      <c r="Y35" s="261">
        <v>219</v>
      </c>
      <c r="Z35" s="261"/>
      <c r="AA35" s="261"/>
      <c r="AB35" s="261"/>
      <c r="AC35" s="261">
        <v>13468</v>
      </c>
      <c r="AD35" s="261"/>
      <c r="AE35" s="261"/>
      <c r="AF35" s="261"/>
      <c r="AG35" s="261">
        <v>46</v>
      </c>
      <c r="AH35" s="261"/>
      <c r="AI35" s="261"/>
      <c r="AJ35" s="262"/>
    </row>
    <row r="36" spans="1:36" ht="12.75" customHeight="1">
      <c r="A36" s="263"/>
      <c r="B36" s="203" t="s">
        <v>112</v>
      </c>
      <c r="C36" s="203"/>
      <c r="D36" s="204"/>
      <c r="E36" s="204"/>
      <c r="F36" s="204"/>
      <c r="G36" s="204"/>
      <c r="H36" s="204"/>
      <c r="I36" s="204"/>
      <c r="J36" s="204"/>
      <c r="K36" s="204"/>
      <c r="L36" s="221"/>
      <c r="M36" s="264">
        <v>24334</v>
      </c>
      <c r="N36" s="264"/>
      <c r="O36" s="264"/>
      <c r="P36" s="264"/>
      <c r="Q36" s="112">
        <f t="shared" ref="Q36:Q41" si="0">M36/$M$7*100</f>
        <v>238.56862745098039</v>
      </c>
      <c r="R36" s="112"/>
      <c r="S36" s="112"/>
      <c r="T36" s="112"/>
      <c r="U36" s="265">
        <v>10648</v>
      </c>
      <c r="V36" s="266"/>
      <c r="W36" s="266"/>
      <c r="X36" s="266"/>
      <c r="Y36" s="266">
        <v>215</v>
      </c>
      <c r="Z36" s="266"/>
      <c r="AA36" s="266"/>
      <c r="AB36" s="266"/>
      <c r="AC36" s="266">
        <v>13426</v>
      </c>
      <c r="AD36" s="266"/>
      <c r="AE36" s="266"/>
      <c r="AF36" s="266"/>
      <c r="AG36" s="266">
        <v>45</v>
      </c>
      <c r="AH36" s="266"/>
      <c r="AI36" s="266"/>
      <c r="AJ36" s="267"/>
    </row>
    <row r="37" spans="1:36" ht="12.75" customHeight="1">
      <c r="A37" s="268"/>
      <c r="B37" s="269"/>
      <c r="C37" s="269" t="s">
        <v>113</v>
      </c>
      <c r="D37" s="204"/>
      <c r="E37" s="204"/>
      <c r="F37" s="204"/>
      <c r="G37" s="204"/>
      <c r="H37" s="204"/>
      <c r="I37" s="204"/>
      <c r="J37" s="204"/>
      <c r="K37" s="204"/>
      <c r="L37" s="221"/>
      <c r="M37" s="264">
        <v>10815</v>
      </c>
      <c r="N37" s="264"/>
      <c r="O37" s="264"/>
      <c r="P37" s="264"/>
      <c r="Q37" s="112">
        <f t="shared" si="0"/>
        <v>106.02941176470588</v>
      </c>
      <c r="R37" s="112"/>
      <c r="S37" s="112"/>
      <c r="T37" s="112"/>
      <c r="U37" s="265">
        <v>10076</v>
      </c>
      <c r="V37" s="266"/>
      <c r="W37" s="266"/>
      <c r="X37" s="266"/>
      <c r="Y37" s="266">
        <v>13</v>
      </c>
      <c r="Z37" s="266"/>
      <c r="AA37" s="266"/>
      <c r="AB37" s="266"/>
      <c r="AC37" s="266">
        <v>713</v>
      </c>
      <c r="AD37" s="266"/>
      <c r="AE37" s="266"/>
      <c r="AF37" s="266"/>
      <c r="AG37" s="266">
        <v>13</v>
      </c>
      <c r="AH37" s="266"/>
      <c r="AI37" s="266"/>
      <c r="AJ37" s="267"/>
    </row>
    <row r="38" spans="1:36" ht="12.75" customHeight="1">
      <c r="A38" s="263"/>
      <c r="B38" s="203"/>
      <c r="C38" s="270" t="s">
        <v>114</v>
      </c>
      <c r="D38" s="204"/>
      <c r="E38" s="204"/>
      <c r="F38" s="204"/>
      <c r="G38" s="204"/>
      <c r="H38" s="204"/>
      <c r="I38" s="204"/>
      <c r="J38" s="204"/>
      <c r="K38" s="204"/>
      <c r="L38" s="221"/>
      <c r="M38" s="264">
        <v>795</v>
      </c>
      <c r="N38" s="264"/>
      <c r="O38" s="264"/>
      <c r="P38" s="264"/>
      <c r="Q38" s="112">
        <f t="shared" si="0"/>
        <v>7.7941176470588234</v>
      </c>
      <c r="R38" s="112"/>
      <c r="S38" s="112"/>
      <c r="T38" s="112"/>
      <c r="U38" s="265">
        <v>7</v>
      </c>
      <c r="V38" s="266"/>
      <c r="W38" s="266"/>
      <c r="X38" s="266"/>
      <c r="Y38" s="271" t="s">
        <v>70</v>
      </c>
      <c r="Z38" s="271"/>
      <c r="AA38" s="271"/>
      <c r="AB38" s="271"/>
      <c r="AC38" s="266">
        <v>788</v>
      </c>
      <c r="AD38" s="266"/>
      <c r="AE38" s="266"/>
      <c r="AF38" s="266"/>
      <c r="AG38" s="271" t="s">
        <v>70</v>
      </c>
      <c r="AH38" s="271"/>
      <c r="AI38" s="271"/>
      <c r="AJ38" s="272"/>
    </row>
    <row r="39" spans="1:36" ht="12.75" customHeight="1">
      <c r="A39" s="263"/>
      <c r="B39" s="203"/>
      <c r="C39" s="203" t="s">
        <v>115</v>
      </c>
      <c r="D39" s="204"/>
      <c r="E39" s="204"/>
      <c r="F39" s="204"/>
      <c r="G39" s="204"/>
      <c r="H39" s="204"/>
      <c r="I39" s="204"/>
      <c r="J39" s="204"/>
      <c r="K39" s="204"/>
      <c r="L39" s="221"/>
      <c r="M39" s="264">
        <v>11901</v>
      </c>
      <c r="N39" s="264"/>
      <c r="O39" s="264"/>
      <c r="P39" s="264"/>
      <c r="Q39" s="112">
        <f t="shared" si="0"/>
        <v>116.67647058823529</v>
      </c>
      <c r="R39" s="112"/>
      <c r="S39" s="112"/>
      <c r="T39" s="112"/>
      <c r="U39" s="265">
        <v>515</v>
      </c>
      <c r="V39" s="266"/>
      <c r="W39" s="266"/>
      <c r="X39" s="266"/>
      <c r="Y39" s="266">
        <v>170</v>
      </c>
      <c r="Z39" s="266"/>
      <c r="AA39" s="266"/>
      <c r="AB39" s="266"/>
      <c r="AC39" s="266">
        <v>11192</v>
      </c>
      <c r="AD39" s="266"/>
      <c r="AE39" s="266"/>
      <c r="AF39" s="266"/>
      <c r="AG39" s="266">
        <v>24</v>
      </c>
      <c r="AH39" s="266"/>
      <c r="AI39" s="266"/>
      <c r="AJ39" s="267"/>
    </row>
    <row r="40" spans="1:36" ht="12.75" customHeight="1">
      <c r="A40" s="263"/>
      <c r="B40" s="203"/>
      <c r="C40" s="269" t="s">
        <v>116</v>
      </c>
      <c r="D40" s="204"/>
      <c r="E40" s="204"/>
      <c r="F40" s="204"/>
      <c r="G40" s="204"/>
      <c r="H40" s="204"/>
      <c r="I40" s="204"/>
      <c r="J40" s="204"/>
      <c r="K40" s="204"/>
      <c r="L40" s="221"/>
      <c r="M40" s="264">
        <v>823</v>
      </c>
      <c r="N40" s="264"/>
      <c r="O40" s="264"/>
      <c r="P40" s="264"/>
      <c r="Q40" s="112">
        <f t="shared" si="0"/>
        <v>8.0686274509803919</v>
      </c>
      <c r="R40" s="112"/>
      <c r="S40" s="112"/>
      <c r="T40" s="112"/>
      <c r="U40" s="265">
        <v>50</v>
      </c>
      <c r="V40" s="266"/>
      <c r="W40" s="266"/>
      <c r="X40" s="266"/>
      <c r="Y40" s="266">
        <v>32</v>
      </c>
      <c r="Z40" s="266"/>
      <c r="AA40" s="266"/>
      <c r="AB40" s="266"/>
      <c r="AC40" s="266">
        <v>733</v>
      </c>
      <c r="AD40" s="266"/>
      <c r="AE40" s="266"/>
      <c r="AF40" s="266"/>
      <c r="AG40" s="266">
        <v>8</v>
      </c>
      <c r="AH40" s="266"/>
      <c r="AI40" s="266"/>
      <c r="AJ40" s="267"/>
    </row>
    <row r="41" spans="1:36" ht="12.75" customHeight="1">
      <c r="A41" s="273"/>
      <c r="B41" s="274" t="s">
        <v>117</v>
      </c>
      <c r="C41" s="233"/>
      <c r="D41" s="234"/>
      <c r="E41" s="234"/>
      <c r="F41" s="234"/>
      <c r="G41" s="234"/>
      <c r="H41" s="234"/>
      <c r="I41" s="234"/>
      <c r="J41" s="234"/>
      <c r="K41" s="234"/>
      <c r="L41" s="235"/>
      <c r="M41" s="275">
        <v>96</v>
      </c>
      <c r="N41" s="275"/>
      <c r="O41" s="275"/>
      <c r="P41" s="275"/>
      <c r="Q41" s="128">
        <f t="shared" si="0"/>
        <v>0.94117647058823517</v>
      </c>
      <c r="R41" s="128"/>
      <c r="S41" s="128"/>
      <c r="T41" s="128"/>
      <c r="U41" s="276">
        <v>49</v>
      </c>
      <c r="V41" s="277"/>
      <c r="W41" s="277"/>
      <c r="X41" s="277"/>
      <c r="Y41" s="277">
        <v>4</v>
      </c>
      <c r="Z41" s="277"/>
      <c r="AA41" s="277"/>
      <c r="AB41" s="277"/>
      <c r="AC41" s="277">
        <v>42</v>
      </c>
      <c r="AD41" s="277"/>
      <c r="AE41" s="277"/>
      <c r="AF41" s="277"/>
      <c r="AG41" s="277">
        <v>1</v>
      </c>
      <c r="AH41" s="277"/>
      <c r="AI41" s="277"/>
      <c r="AJ41" s="278"/>
    </row>
    <row r="42" spans="1:36" ht="12" customHeight="1">
      <c r="A42" s="192" t="s">
        <v>84</v>
      </c>
      <c r="B42" s="192"/>
      <c r="C42" s="192"/>
      <c r="D42" s="192"/>
      <c r="E42" s="192"/>
      <c r="F42" s="192"/>
      <c r="G42" s="192"/>
      <c r="H42" s="192"/>
    </row>
  </sheetData>
  <mergeCells count="174">
    <mergeCell ref="A42:H42"/>
    <mergeCell ref="M41:P41"/>
    <mergeCell ref="Q41:T41"/>
    <mergeCell ref="U41:X41"/>
    <mergeCell ref="Y41:AB41"/>
    <mergeCell ref="AC41:AF41"/>
    <mergeCell ref="AG41:AJ41"/>
    <mergeCell ref="M40:P40"/>
    <mergeCell ref="Q40:T40"/>
    <mergeCell ref="U40:X40"/>
    <mergeCell ref="Y40:AB40"/>
    <mergeCell ref="AC40:AF40"/>
    <mergeCell ref="AG40:AJ40"/>
    <mergeCell ref="M39:P39"/>
    <mergeCell ref="Q39:T39"/>
    <mergeCell ref="U39:X39"/>
    <mergeCell ref="Y39:AB39"/>
    <mergeCell ref="AC39:AF39"/>
    <mergeCell ref="AG39:AJ39"/>
    <mergeCell ref="M38:P38"/>
    <mergeCell ref="Q38:T38"/>
    <mergeCell ref="U38:X38"/>
    <mergeCell ref="Y38:AB38"/>
    <mergeCell ref="AC38:AF38"/>
    <mergeCell ref="AG38:AJ38"/>
    <mergeCell ref="M37:P37"/>
    <mergeCell ref="Q37:T37"/>
    <mergeCell ref="U37:X37"/>
    <mergeCell ref="Y37:AB37"/>
    <mergeCell ref="AC37:AF37"/>
    <mergeCell ref="AG37:AJ37"/>
    <mergeCell ref="M36:P36"/>
    <mergeCell ref="Q36:T36"/>
    <mergeCell ref="U36:X36"/>
    <mergeCell ref="Y36:AB36"/>
    <mergeCell ref="AC36:AF36"/>
    <mergeCell ref="AG36:AJ36"/>
    <mergeCell ref="M35:P35"/>
    <mergeCell ref="Q35:T35"/>
    <mergeCell ref="U35:X35"/>
    <mergeCell ref="Y35:AB35"/>
    <mergeCell ref="AC35:AF35"/>
    <mergeCell ref="AG35:AJ35"/>
    <mergeCell ref="A33:L34"/>
    <mergeCell ref="M33:P34"/>
    <mergeCell ref="Q33:T34"/>
    <mergeCell ref="U33:AJ33"/>
    <mergeCell ref="U34:X34"/>
    <mergeCell ref="Y34:AB34"/>
    <mergeCell ref="AC34:AF34"/>
    <mergeCell ref="AG34:AJ34"/>
    <mergeCell ref="A26:H26"/>
    <mergeCell ref="A27:AJ27"/>
    <mergeCell ref="A28:AJ28"/>
    <mergeCell ref="A29:AJ29"/>
    <mergeCell ref="A31:AJ31"/>
    <mergeCell ref="U32:AJ32"/>
    <mergeCell ref="M25:P25"/>
    <mergeCell ref="Q25:T25"/>
    <mergeCell ref="U25:X25"/>
    <mergeCell ref="Y25:AB25"/>
    <mergeCell ref="AC25:AF25"/>
    <mergeCell ref="AG25:AJ25"/>
    <mergeCell ref="M24:P24"/>
    <mergeCell ref="Q24:T24"/>
    <mergeCell ref="U24:X24"/>
    <mergeCell ref="Y24:AB24"/>
    <mergeCell ref="AC24:AF24"/>
    <mergeCell ref="AG24:AJ24"/>
    <mergeCell ref="M23:P23"/>
    <mergeCell ref="Q23:T23"/>
    <mergeCell ref="U23:X23"/>
    <mergeCell ref="Y23:AB23"/>
    <mergeCell ref="AC23:AF23"/>
    <mergeCell ref="AG23:AJ23"/>
    <mergeCell ref="M22:P22"/>
    <mergeCell ref="Q22:T22"/>
    <mergeCell ref="U22:X22"/>
    <mergeCell ref="Y22:AB22"/>
    <mergeCell ref="AC22:AF22"/>
    <mergeCell ref="AG22:AJ22"/>
    <mergeCell ref="M21:P21"/>
    <mergeCell ref="Q21:T21"/>
    <mergeCell ref="U21:X21"/>
    <mergeCell ref="Y21:AB21"/>
    <mergeCell ref="AC21:AF21"/>
    <mergeCell ref="AG21:AJ21"/>
    <mergeCell ref="M20:P20"/>
    <mergeCell ref="Q20:T20"/>
    <mergeCell ref="U20:X20"/>
    <mergeCell ref="Y20:AB20"/>
    <mergeCell ref="AC20:AF20"/>
    <mergeCell ref="AG20:AJ20"/>
    <mergeCell ref="M19:P19"/>
    <mergeCell ref="Q19:T19"/>
    <mergeCell ref="U19:X19"/>
    <mergeCell ref="Y19:AB19"/>
    <mergeCell ref="AC19:AF19"/>
    <mergeCell ref="AG19:AJ19"/>
    <mergeCell ref="M18:P18"/>
    <mergeCell ref="Q18:T18"/>
    <mergeCell ref="U18:X18"/>
    <mergeCell ref="Y18:AB18"/>
    <mergeCell ref="AC18:AF18"/>
    <mergeCell ref="AG18:AJ18"/>
    <mergeCell ref="M17:P17"/>
    <mergeCell ref="Q17:T17"/>
    <mergeCell ref="U17:X17"/>
    <mergeCell ref="Y17:AB17"/>
    <mergeCell ref="AC17:AF17"/>
    <mergeCell ref="AG17:AJ17"/>
    <mergeCell ref="AG15:AJ15"/>
    <mergeCell ref="M16:P16"/>
    <mergeCell ref="Q16:T16"/>
    <mergeCell ref="U16:X16"/>
    <mergeCell ref="Y16:AB16"/>
    <mergeCell ref="AC16:AF16"/>
    <mergeCell ref="AG16:AJ16"/>
    <mergeCell ref="V13:AJ13"/>
    <mergeCell ref="A14:L15"/>
    <mergeCell ref="M14:T14"/>
    <mergeCell ref="U14:AB14"/>
    <mergeCell ref="AC14:AJ14"/>
    <mergeCell ref="M15:P15"/>
    <mergeCell ref="Q15:T15"/>
    <mergeCell ref="U15:X15"/>
    <mergeCell ref="Y15:AB15"/>
    <mergeCell ref="AC15:AF15"/>
    <mergeCell ref="Z8:AB8"/>
    <mergeCell ref="AC8:AF8"/>
    <mergeCell ref="AG8:AJ8"/>
    <mergeCell ref="A9:G9"/>
    <mergeCell ref="A10:AJ10"/>
    <mergeCell ref="A12:AJ12"/>
    <mergeCell ref="Z7:AB7"/>
    <mergeCell ref="AC7:AF7"/>
    <mergeCell ref="AG7:AJ7"/>
    <mergeCell ref="A8:D8"/>
    <mergeCell ref="E8:H8"/>
    <mergeCell ref="I8:L8"/>
    <mergeCell ref="M8:P8"/>
    <mergeCell ref="Q8:S8"/>
    <mergeCell ref="T8:V8"/>
    <mergeCell ref="W8:Y8"/>
    <mergeCell ref="Z6:AB6"/>
    <mergeCell ref="AC6:AF6"/>
    <mergeCell ref="AG6:AJ6"/>
    <mergeCell ref="A7:D7"/>
    <mergeCell ref="E7:H7"/>
    <mergeCell ref="I7:L7"/>
    <mergeCell ref="M7:P7"/>
    <mergeCell ref="Q7:S7"/>
    <mergeCell ref="T7:V7"/>
    <mergeCell ref="W7:Y7"/>
    <mergeCell ref="Z5:AB5"/>
    <mergeCell ref="AC5:AF5"/>
    <mergeCell ref="AG5:AJ5"/>
    <mergeCell ref="A6:D6"/>
    <mergeCell ref="E6:H6"/>
    <mergeCell ref="I6:L6"/>
    <mergeCell ref="M6:P6"/>
    <mergeCell ref="Q6:S6"/>
    <mergeCell ref="T6:V6"/>
    <mergeCell ref="W6:Y6"/>
    <mergeCell ref="AF1:AJ1"/>
    <mergeCell ref="A3:AJ3"/>
    <mergeCell ref="V4:AJ4"/>
    <mergeCell ref="A5:D5"/>
    <mergeCell ref="E5:H5"/>
    <mergeCell ref="I5:L5"/>
    <mergeCell ref="M5:P5"/>
    <mergeCell ref="Q5:S5"/>
    <mergeCell ref="T5:V5"/>
    <mergeCell ref="W5:Y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104" orientation="portrait" r:id="rId1"/>
  <headerFooter alignWithMargins="0">
    <oddFooter>&amp;C&amp;"ＭＳ Ｐ明朝,標準"&amp;9-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2" width="0.875" style="282" customWidth="1"/>
    <col min="3" max="3" width="13.125" style="282" customWidth="1"/>
    <col min="4" max="4" width="0.875" style="282" customWidth="1"/>
    <col min="5" max="12" width="5.5" style="282" customWidth="1"/>
    <col min="13" max="14" width="0.875" style="282" customWidth="1"/>
    <col min="15" max="15" width="13.125" style="282" customWidth="1"/>
    <col min="16" max="16" width="0.875" style="282" customWidth="1"/>
    <col min="17" max="23" width="6.25" style="282" customWidth="1"/>
    <col min="24" max="16384" width="9" style="282"/>
  </cols>
  <sheetData>
    <row r="1" spans="1:23" s="280" customFormat="1" ht="9">
      <c r="A1" s="279" t="s">
        <v>0</v>
      </c>
      <c r="B1" s="279"/>
      <c r="C1" s="279"/>
      <c r="W1" s="281" t="s">
        <v>0</v>
      </c>
    </row>
    <row r="2" spans="1:23" ht="15" customHeight="1">
      <c r="E2" s="283"/>
    </row>
    <row r="3" spans="1:23" s="286" customFormat="1" ht="12" customHeight="1">
      <c r="A3" s="284" t="s">
        <v>118</v>
      </c>
      <c r="B3" s="284"/>
      <c r="C3" s="285"/>
      <c r="D3" s="284"/>
      <c r="E3" s="284"/>
      <c r="F3" s="284"/>
      <c r="G3" s="284"/>
      <c r="H3" s="284"/>
      <c r="I3" s="284"/>
      <c r="J3" s="284"/>
      <c r="K3" s="284"/>
      <c r="L3" s="284"/>
      <c r="M3" s="284" t="s">
        <v>119</v>
      </c>
      <c r="N3" s="284"/>
      <c r="O3" s="284"/>
      <c r="P3" s="284"/>
      <c r="Q3" s="284"/>
      <c r="R3" s="284"/>
      <c r="S3" s="284"/>
      <c r="T3" s="284"/>
      <c r="U3" s="284"/>
      <c r="V3" s="284"/>
      <c r="W3" s="284"/>
    </row>
    <row r="4" spans="1:23" s="286" customFormat="1" ht="11.45" customHeight="1" thickBot="1">
      <c r="C4" s="287"/>
      <c r="D4" s="287"/>
      <c r="E4" s="287"/>
      <c r="F4" s="287"/>
      <c r="G4" s="287"/>
      <c r="I4" s="288" t="s">
        <v>120</v>
      </c>
      <c r="J4" s="288"/>
      <c r="K4" s="288"/>
      <c r="L4" s="288"/>
      <c r="T4" s="288" t="s">
        <v>121</v>
      </c>
      <c r="U4" s="288"/>
      <c r="V4" s="288"/>
      <c r="W4" s="288"/>
    </row>
    <row r="5" spans="1:23" ht="14.25" customHeight="1">
      <c r="A5" s="289"/>
      <c r="B5" s="290"/>
      <c r="C5" s="291" t="s">
        <v>122</v>
      </c>
      <c r="D5" s="292"/>
      <c r="E5" s="293" t="s">
        <v>123</v>
      </c>
      <c r="F5" s="291"/>
      <c r="G5" s="294"/>
      <c r="H5" s="293" t="s">
        <v>124</v>
      </c>
      <c r="I5" s="291"/>
      <c r="J5" s="294"/>
      <c r="K5" s="293" t="s">
        <v>56</v>
      </c>
      <c r="L5" s="294"/>
      <c r="M5" s="295" t="s">
        <v>122</v>
      </c>
      <c r="N5" s="295"/>
      <c r="O5" s="295"/>
      <c r="P5" s="295"/>
      <c r="Q5" s="296" t="s">
        <v>11</v>
      </c>
      <c r="R5" s="296" t="s">
        <v>125</v>
      </c>
      <c r="S5" s="296" t="s">
        <v>126</v>
      </c>
      <c r="T5" s="297" t="s">
        <v>127</v>
      </c>
      <c r="U5" s="297" t="s">
        <v>128</v>
      </c>
      <c r="V5" s="297" t="s">
        <v>129</v>
      </c>
      <c r="W5" s="297" t="s">
        <v>130</v>
      </c>
    </row>
    <row r="6" spans="1:23" ht="20.25" customHeight="1">
      <c r="A6" s="298"/>
      <c r="B6" s="299"/>
      <c r="C6" s="300"/>
      <c r="D6" s="301"/>
      <c r="E6" s="302" t="s">
        <v>11</v>
      </c>
      <c r="F6" s="303" t="s">
        <v>9</v>
      </c>
      <c r="G6" s="304" t="s">
        <v>10</v>
      </c>
      <c r="H6" s="302" t="s">
        <v>11</v>
      </c>
      <c r="I6" s="303" t="s">
        <v>9</v>
      </c>
      <c r="J6" s="304" t="s">
        <v>10</v>
      </c>
      <c r="K6" s="305" t="s">
        <v>131</v>
      </c>
      <c r="L6" s="304" t="s">
        <v>132</v>
      </c>
      <c r="M6" s="306"/>
      <c r="N6" s="306"/>
      <c r="O6" s="306"/>
      <c r="P6" s="306"/>
      <c r="Q6" s="307"/>
      <c r="R6" s="307"/>
      <c r="S6" s="307"/>
      <c r="T6" s="308"/>
      <c r="U6" s="308"/>
      <c r="V6" s="307"/>
      <c r="W6" s="307"/>
    </row>
    <row r="7" spans="1:23" s="321" customFormat="1" ht="15" customHeight="1">
      <c r="A7" s="309"/>
      <c r="B7" s="310" t="s">
        <v>133</v>
      </c>
      <c r="C7" s="310"/>
      <c r="D7" s="311"/>
      <c r="E7" s="312">
        <f>SUM(F7:G7)</f>
        <v>25951</v>
      </c>
      <c r="F7" s="313">
        <f>SUM(F8,F11,F15,F30)</f>
        <v>14994</v>
      </c>
      <c r="G7" s="314">
        <f>SUM(G8,G11,G15,G30)</f>
        <v>10957</v>
      </c>
      <c r="H7" s="312">
        <f>SUM(I7:J7)</f>
        <v>27192</v>
      </c>
      <c r="I7" s="313">
        <f>SUM(I8,I11,I15,I30)</f>
        <v>15436</v>
      </c>
      <c r="J7" s="314">
        <f>SUM(J8,J11,J15,J30)</f>
        <v>11756</v>
      </c>
      <c r="K7" s="315">
        <f>E7/E7*100</f>
        <v>100</v>
      </c>
      <c r="L7" s="316">
        <f>H7/H7*100</f>
        <v>100</v>
      </c>
      <c r="M7" s="317"/>
      <c r="N7" s="318" t="s">
        <v>133</v>
      </c>
      <c r="O7" s="318"/>
      <c r="P7" s="319"/>
      <c r="Q7" s="320">
        <f>SUM(Q8,Q11,Q15,Q30)</f>
        <v>27192</v>
      </c>
      <c r="R7" s="320">
        <f t="shared" ref="R7:W7" si="0">SUM(R8,R11,R15,R30)</f>
        <v>22715</v>
      </c>
      <c r="S7" s="320">
        <f t="shared" si="0"/>
        <v>1159</v>
      </c>
      <c r="T7" s="320">
        <f t="shared" si="0"/>
        <v>484</v>
      </c>
      <c r="U7" s="320">
        <f t="shared" si="0"/>
        <v>1441</v>
      </c>
      <c r="V7" s="320">
        <f t="shared" si="0"/>
        <v>593</v>
      </c>
      <c r="W7" s="320">
        <f t="shared" si="0"/>
        <v>38</v>
      </c>
    </row>
    <row r="8" spans="1:23" s="321" customFormat="1" ht="15" customHeight="1">
      <c r="A8" s="322"/>
      <c r="B8" s="323" t="s">
        <v>134</v>
      </c>
      <c r="C8" s="324"/>
      <c r="D8" s="325"/>
      <c r="E8" s="326">
        <f>SUM(F8:G8)</f>
        <v>273</v>
      </c>
      <c r="F8" s="327">
        <f>SUM(F9:F10)</f>
        <v>176</v>
      </c>
      <c r="G8" s="328">
        <f>SUM(G9:G10)</f>
        <v>97</v>
      </c>
      <c r="H8" s="326">
        <f>SUM(I8:J8)</f>
        <v>289</v>
      </c>
      <c r="I8" s="327">
        <f>SUM(I9:I10)</f>
        <v>196</v>
      </c>
      <c r="J8" s="328">
        <f>SUM(J9:J10)</f>
        <v>93</v>
      </c>
      <c r="K8" s="329">
        <f>E8/E7*100</f>
        <v>1.0519825825594389</v>
      </c>
      <c r="L8" s="330">
        <f>H8/H7*100</f>
        <v>1.0628125919388056</v>
      </c>
      <c r="M8" s="331"/>
      <c r="N8" s="323" t="s">
        <v>134</v>
      </c>
      <c r="O8" s="324"/>
      <c r="P8" s="332"/>
      <c r="Q8" s="333">
        <f>SUM(Q9:Q10)</f>
        <v>289</v>
      </c>
      <c r="R8" s="333">
        <f t="shared" ref="R8:V8" si="1">SUM(R9:R10)</f>
        <v>106</v>
      </c>
      <c r="S8" s="333">
        <f>SUM(S9:S10)</f>
        <v>14</v>
      </c>
      <c r="T8" s="333">
        <f t="shared" si="1"/>
        <v>11</v>
      </c>
      <c r="U8" s="333">
        <f t="shared" si="1"/>
        <v>95</v>
      </c>
      <c r="V8" s="333">
        <f t="shared" si="1"/>
        <v>63</v>
      </c>
      <c r="W8" s="334" t="s">
        <v>44</v>
      </c>
    </row>
    <row r="9" spans="1:23" ht="15" customHeight="1">
      <c r="A9" s="335"/>
      <c r="B9" s="336"/>
      <c r="C9" s="337" t="s">
        <v>135</v>
      </c>
      <c r="D9" s="338"/>
      <c r="E9" s="339">
        <f t="shared" ref="E9:E14" si="2">SUM(F9:G9)</f>
        <v>270</v>
      </c>
      <c r="F9" s="340">
        <v>173</v>
      </c>
      <c r="G9" s="341">
        <v>97</v>
      </c>
      <c r="H9" s="339">
        <f t="shared" ref="H9:H30" si="3">SUM(I9:J9)</f>
        <v>286</v>
      </c>
      <c r="I9" s="340">
        <v>193</v>
      </c>
      <c r="J9" s="341">
        <v>93</v>
      </c>
      <c r="K9" s="342">
        <f>E9/E7*100</f>
        <v>1.0404223343994452</v>
      </c>
      <c r="L9" s="343">
        <f>H9/H7*100</f>
        <v>1.051779935275081</v>
      </c>
      <c r="M9" s="344"/>
      <c r="N9" s="336"/>
      <c r="O9" s="337" t="s">
        <v>135</v>
      </c>
      <c r="P9" s="345"/>
      <c r="Q9" s="346">
        <v>286</v>
      </c>
      <c r="R9" s="346">
        <v>103</v>
      </c>
      <c r="S9" s="346">
        <v>14</v>
      </c>
      <c r="T9" s="346">
        <v>11</v>
      </c>
      <c r="U9" s="346">
        <v>95</v>
      </c>
      <c r="V9" s="346">
        <v>63</v>
      </c>
      <c r="W9" s="347" t="s">
        <v>136</v>
      </c>
    </row>
    <row r="10" spans="1:23" ht="15" customHeight="1">
      <c r="A10" s="335"/>
      <c r="B10" s="336"/>
      <c r="C10" s="337" t="s">
        <v>137</v>
      </c>
      <c r="D10" s="338"/>
      <c r="E10" s="339">
        <f t="shared" si="2"/>
        <v>3</v>
      </c>
      <c r="F10" s="340">
        <v>3</v>
      </c>
      <c r="G10" s="348" t="s">
        <v>138</v>
      </c>
      <c r="H10" s="339">
        <f t="shared" si="3"/>
        <v>3</v>
      </c>
      <c r="I10" s="340">
        <v>3</v>
      </c>
      <c r="J10" s="348" t="s">
        <v>138</v>
      </c>
      <c r="K10" s="342">
        <f>E10/E7*100</f>
        <v>1.1560248159993835E-2</v>
      </c>
      <c r="L10" s="343">
        <f>H10/H7*100</f>
        <v>1.1032656663724626E-2</v>
      </c>
      <c r="M10" s="344"/>
      <c r="N10" s="336"/>
      <c r="O10" s="337" t="s">
        <v>137</v>
      </c>
      <c r="P10" s="345"/>
      <c r="Q10" s="347">
        <v>3</v>
      </c>
      <c r="R10" s="347">
        <v>3</v>
      </c>
      <c r="S10" s="347" t="s">
        <v>70</v>
      </c>
      <c r="T10" s="347" t="s">
        <v>70</v>
      </c>
      <c r="U10" s="347" t="s">
        <v>70</v>
      </c>
      <c r="V10" s="347" t="s">
        <v>138</v>
      </c>
      <c r="W10" s="347" t="s">
        <v>70</v>
      </c>
    </row>
    <row r="11" spans="1:23" s="350" customFormat="1" ht="15" customHeight="1">
      <c r="A11" s="349"/>
      <c r="B11" s="323" t="s">
        <v>139</v>
      </c>
      <c r="C11" s="324"/>
      <c r="D11" s="325"/>
      <c r="E11" s="326">
        <f t="shared" si="2"/>
        <v>6802</v>
      </c>
      <c r="F11" s="327">
        <f>SUM(F12:F14)</f>
        <v>5156</v>
      </c>
      <c r="G11" s="328">
        <f>SUM(G12:G14)</f>
        <v>1646</v>
      </c>
      <c r="H11" s="326">
        <f t="shared" si="3"/>
        <v>7352</v>
      </c>
      <c r="I11" s="327">
        <f>SUM(I12:I14)</f>
        <v>5522</v>
      </c>
      <c r="J11" s="328">
        <f>SUM(J12:J14)</f>
        <v>1830</v>
      </c>
      <c r="K11" s="329">
        <f>E11/E7*100</f>
        <v>26.210935994759353</v>
      </c>
      <c r="L11" s="330">
        <f>H11/H7*100</f>
        <v>27.037363930567814</v>
      </c>
      <c r="M11" s="331"/>
      <c r="N11" s="323" t="s">
        <v>139</v>
      </c>
      <c r="O11" s="324"/>
      <c r="P11" s="332"/>
      <c r="Q11" s="333">
        <f>SUM(Q12:Q14)</f>
        <v>7352</v>
      </c>
      <c r="R11" s="333">
        <f t="shared" ref="R11:W11" si="4">SUM(R12:R14)</f>
        <v>6169</v>
      </c>
      <c r="S11" s="333">
        <f t="shared" si="4"/>
        <v>450</v>
      </c>
      <c r="T11" s="333">
        <f t="shared" si="4"/>
        <v>118</v>
      </c>
      <c r="U11" s="333">
        <f t="shared" si="4"/>
        <v>437</v>
      </c>
      <c r="V11" s="333">
        <f t="shared" si="4"/>
        <v>182</v>
      </c>
      <c r="W11" s="333">
        <f t="shared" si="4"/>
        <v>31</v>
      </c>
    </row>
    <row r="12" spans="1:23" ht="23.25" customHeight="1">
      <c r="A12" s="335"/>
      <c r="B12" s="336"/>
      <c r="C12" s="351" t="s">
        <v>140</v>
      </c>
      <c r="D12" s="338"/>
      <c r="E12" s="339">
        <f t="shared" si="2"/>
        <v>4</v>
      </c>
      <c r="F12" s="340">
        <v>4</v>
      </c>
      <c r="G12" s="348" t="s">
        <v>136</v>
      </c>
      <c r="H12" s="339">
        <f t="shared" si="3"/>
        <v>5</v>
      </c>
      <c r="I12" s="340">
        <v>4</v>
      </c>
      <c r="J12" s="348">
        <v>1</v>
      </c>
      <c r="K12" s="342">
        <f>E12/E7*100</f>
        <v>1.5413664213325112E-2</v>
      </c>
      <c r="L12" s="343">
        <f>H12/H7*100</f>
        <v>1.8387761106207708E-2</v>
      </c>
      <c r="M12" s="344"/>
      <c r="N12" s="336"/>
      <c r="O12" s="351" t="s">
        <v>140</v>
      </c>
      <c r="P12" s="345"/>
      <c r="Q12" s="346">
        <v>5</v>
      </c>
      <c r="R12" s="346">
        <v>4</v>
      </c>
      <c r="S12" s="347">
        <v>1</v>
      </c>
      <c r="T12" s="347" t="s">
        <v>70</v>
      </c>
      <c r="U12" s="347" t="s">
        <v>136</v>
      </c>
      <c r="V12" s="347" t="s">
        <v>136</v>
      </c>
      <c r="W12" s="347" t="s">
        <v>44</v>
      </c>
    </row>
    <row r="13" spans="1:23" ht="15" customHeight="1">
      <c r="A13" s="335"/>
      <c r="B13" s="336"/>
      <c r="C13" s="337" t="s">
        <v>141</v>
      </c>
      <c r="D13" s="338"/>
      <c r="E13" s="339">
        <f t="shared" si="2"/>
        <v>2427</v>
      </c>
      <c r="F13" s="340">
        <v>2026</v>
      </c>
      <c r="G13" s="341">
        <v>401</v>
      </c>
      <c r="H13" s="339">
        <f t="shared" si="3"/>
        <v>2282</v>
      </c>
      <c r="I13" s="340">
        <v>1898</v>
      </c>
      <c r="J13" s="341">
        <v>384</v>
      </c>
      <c r="K13" s="342">
        <f>E13/E7*100</f>
        <v>9.3522407614350129</v>
      </c>
      <c r="L13" s="343">
        <f>H13/H7*100</f>
        <v>8.3921741688731988</v>
      </c>
      <c r="M13" s="344"/>
      <c r="N13" s="336"/>
      <c r="O13" s="337" t="s">
        <v>141</v>
      </c>
      <c r="P13" s="345"/>
      <c r="Q13" s="346">
        <v>2282</v>
      </c>
      <c r="R13" s="346">
        <v>1489</v>
      </c>
      <c r="S13" s="346">
        <v>262</v>
      </c>
      <c r="T13" s="346">
        <v>93</v>
      </c>
      <c r="U13" s="346">
        <v>339</v>
      </c>
      <c r="V13" s="346">
        <v>84</v>
      </c>
      <c r="W13" s="347" t="s">
        <v>44</v>
      </c>
    </row>
    <row r="14" spans="1:23" ht="15" customHeight="1">
      <c r="A14" s="335"/>
      <c r="B14" s="336"/>
      <c r="C14" s="337" t="s">
        <v>142</v>
      </c>
      <c r="D14" s="338"/>
      <c r="E14" s="339">
        <f t="shared" si="2"/>
        <v>4371</v>
      </c>
      <c r="F14" s="340">
        <v>3126</v>
      </c>
      <c r="G14" s="341">
        <v>1245</v>
      </c>
      <c r="H14" s="339">
        <f t="shared" si="3"/>
        <v>5065</v>
      </c>
      <c r="I14" s="340">
        <v>3620</v>
      </c>
      <c r="J14" s="341">
        <v>1445</v>
      </c>
      <c r="K14" s="342">
        <f>E14/E7*100</f>
        <v>16.843281569111017</v>
      </c>
      <c r="L14" s="343">
        <f>H14/H7*100</f>
        <v>18.626802000588409</v>
      </c>
      <c r="M14" s="344"/>
      <c r="N14" s="336"/>
      <c r="O14" s="337" t="s">
        <v>142</v>
      </c>
      <c r="P14" s="345"/>
      <c r="Q14" s="346">
        <v>5065</v>
      </c>
      <c r="R14" s="346">
        <v>4676</v>
      </c>
      <c r="S14" s="346">
        <v>187</v>
      </c>
      <c r="T14" s="346">
        <v>25</v>
      </c>
      <c r="U14" s="346">
        <v>98</v>
      </c>
      <c r="V14" s="346">
        <v>98</v>
      </c>
      <c r="W14" s="347">
        <v>31</v>
      </c>
    </row>
    <row r="15" spans="1:23" s="350" customFormat="1" ht="15" customHeight="1">
      <c r="A15" s="349"/>
      <c r="B15" s="323" t="s">
        <v>143</v>
      </c>
      <c r="C15" s="324"/>
      <c r="D15" s="325"/>
      <c r="E15" s="326">
        <f>SUM(F15:G15)</f>
        <v>17718</v>
      </c>
      <c r="F15" s="327">
        <f>SUM(F16:F29)</f>
        <v>8969</v>
      </c>
      <c r="G15" s="328">
        <f>SUM(G16:G29)</f>
        <v>8749</v>
      </c>
      <c r="H15" s="326">
        <f>SUM(I15:J15)</f>
        <v>18411</v>
      </c>
      <c r="I15" s="327">
        <f>SUM(I16:I29)</f>
        <v>9026</v>
      </c>
      <c r="J15" s="328">
        <f>SUM(J16:J29)</f>
        <v>9385</v>
      </c>
      <c r="K15" s="329">
        <f>E15/E7*100</f>
        <v>68.27482563292358</v>
      </c>
      <c r="L15" s="330">
        <f>H15/H7*100</f>
        <v>67.707413945278034</v>
      </c>
      <c r="M15" s="331"/>
      <c r="N15" s="323" t="s">
        <v>143</v>
      </c>
      <c r="O15" s="324"/>
      <c r="P15" s="332"/>
      <c r="Q15" s="333">
        <f>SUM(Q16:Q29)</f>
        <v>18411</v>
      </c>
      <c r="R15" s="333">
        <f t="shared" ref="R15:W15" si="5">SUM(R16:R29)</f>
        <v>16083</v>
      </c>
      <c r="S15" s="333">
        <f t="shared" si="5"/>
        <v>690</v>
      </c>
      <c r="T15" s="333">
        <f t="shared" si="5"/>
        <v>349</v>
      </c>
      <c r="U15" s="333">
        <f t="shared" si="5"/>
        <v>841</v>
      </c>
      <c r="V15" s="333">
        <f t="shared" si="5"/>
        <v>343</v>
      </c>
      <c r="W15" s="333">
        <f t="shared" si="5"/>
        <v>7</v>
      </c>
    </row>
    <row r="16" spans="1:23" ht="23.25" customHeight="1">
      <c r="A16" s="335"/>
      <c r="B16" s="336"/>
      <c r="C16" s="352" t="s">
        <v>144</v>
      </c>
      <c r="D16" s="353"/>
      <c r="E16" s="339">
        <f t="shared" ref="E16:E30" si="6">SUM(F16:G16)</f>
        <v>105</v>
      </c>
      <c r="F16" s="340">
        <v>94</v>
      </c>
      <c r="G16" s="341">
        <v>11</v>
      </c>
      <c r="H16" s="339">
        <f t="shared" si="3"/>
        <v>110</v>
      </c>
      <c r="I16" s="340">
        <v>94</v>
      </c>
      <c r="J16" s="341">
        <v>16</v>
      </c>
      <c r="K16" s="342">
        <f>E16/E7*100</f>
        <v>0.40460868559978419</v>
      </c>
      <c r="L16" s="343">
        <f>H16/H7*100</f>
        <v>0.40453074433656955</v>
      </c>
      <c r="M16" s="331"/>
      <c r="N16" s="336"/>
      <c r="O16" s="352" t="s">
        <v>144</v>
      </c>
      <c r="P16" s="332"/>
      <c r="Q16" s="346">
        <v>110</v>
      </c>
      <c r="R16" s="346">
        <v>107</v>
      </c>
      <c r="S16" s="346">
        <v>1</v>
      </c>
      <c r="T16" s="347" t="s">
        <v>136</v>
      </c>
      <c r="U16" s="347" t="s">
        <v>70</v>
      </c>
      <c r="V16" s="347" t="s">
        <v>136</v>
      </c>
      <c r="W16" s="347" t="s">
        <v>44</v>
      </c>
    </row>
    <row r="17" spans="1:23" ht="15" customHeight="1">
      <c r="A17" s="335"/>
      <c r="B17" s="336"/>
      <c r="C17" s="337" t="s">
        <v>145</v>
      </c>
      <c r="D17" s="338"/>
      <c r="E17" s="339">
        <f t="shared" si="6"/>
        <v>807</v>
      </c>
      <c r="F17" s="340">
        <v>550</v>
      </c>
      <c r="G17" s="341">
        <v>257</v>
      </c>
      <c r="H17" s="339">
        <f t="shared" si="3"/>
        <v>828</v>
      </c>
      <c r="I17" s="340">
        <v>550</v>
      </c>
      <c r="J17" s="341">
        <v>278</v>
      </c>
      <c r="K17" s="342">
        <f>E17/E7*100</f>
        <v>3.1097067550383417</v>
      </c>
      <c r="L17" s="343">
        <f>H17/H7*100</f>
        <v>3.0450132391879965</v>
      </c>
      <c r="M17" s="331"/>
      <c r="N17" s="336"/>
      <c r="O17" s="337" t="s">
        <v>145</v>
      </c>
      <c r="P17" s="332"/>
      <c r="Q17" s="346">
        <v>828</v>
      </c>
      <c r="R17" s="346">
        <v>758</v>
      </c>
      <c r="S17" s="346">
        <v>30</v>
      </c>
      <c r="T17" s="346">
        <v>4</v>
      </c>
      <c r="U17" s="346">
        <v>28</v>
      </c>
      <c r="V17" s="347">
        <v>3</v>
      </c>
      <c r="W17" s="347" t="s">
        <v>44</v>
      </c>
    </row>
    <row r="18" spans="1:23" ht="15" customHeight="1">
      <c r="A18" s="335"/>
      <c r="B18" s="336"/>
      <c r="C18" s="337" t="s">
        <v>146</v>
      </c>
      <c r="D18" s="338"/>
      <c r="E18" s="339">
        <f t="shared" si="6"/>
        <v>1349</v>
      </c>
      <c r="F18" s="340">
        <v>1075</v>
      </c>
      <c r="G18" s="341">
        <v>274</v>
      </c>
      <c r="H18" s="339">
        <f t="shared" si="3"/>
        <v>1337</v>
      </c>
      <c r="I18" s="340">
        <v>1066</v>
      </c>
      <c r="J18" s="341">
        <v>271</v>
      </c>
      <c r="K18" s="342">
        <f>E18/E7*100</f>
        <v>5.1982582559438946</v>
      </c>
      <c r="L18" s="343">
        <f>H18/H7*100</f>
        <v>4.9168873197999412</v>
      </c>
      <c r="M18" s="331"/>
      <c r="N18" s="336"/>
      <c r="O18" s="337" t="s">
        <v>146</v>
      </c>
      <c r="P18" s="332"/>
      <c r="Q18" s="346">
        <v>1337</v>
      </c>
      <c r="R18" s="346">
        <v>1250</v>
      </c>
      <c r="S18" s="346">
        <v>41</v>
      </c>
      <c r="T18" s="346">
        <v>4</v>
      </c>
      <c r="U18" s="346">
        <v>27</v>
      </c>
      <c r="V18" s="346">
        <v>3</v>
      </c>
      <c r="W18" s="347" t="s">
        <v>44</v>
      </c>
    </row>
    <row r="19" spans="1:23" ht="15" customHeight="1">
      <c r="A19" s="335"/>
      <c r="B19" s="336"/>
      <c r="C19" s="337" t="s">
        <v>147</v>
      </c>
      <c r="D19" s="338"/>
      <c r="E19" s="339">
        <f t="shared" si="6"/>
        <v>5059</v>
      </c>
      <c r="F19" s="340">
        <v>2638</v>
      </c>
      <c r="G19" s="341">
        <v>2421</v>
      </c>
      <c r="H19" s="339">
        <f t="shared" si="3"/>
        <v>4971</v>
      </c>
      <c r="I19" s="340">
        <v>2512</v>
      </c>
      <c r="J19" s="341">
        <v>2459</v>
      </c>
      <c r="K19" s="342">
        <f>E19/E7*100</f>
        <v>19.494431813802937</v>
      </c>
      <c r="L19" s="343">
        <f>H19/H7*100</f>
        <v>18.281112091791705</v>
      </c>
      <c r="M19" s="331"/>
      <c r="N19" s="336"/>
      <c r="O19" s="337" t="s">
        <v>147</v>
      </c>
      <c r="P19" s="332"/>
      <c r="Q19" s="346">
        <v>4971</v>
      </c>
      <c r="R19" s="346">
        <v>4418</v>
      </c>
      <c r="S19" s="346">
        <v>247</v>
      </c>
      <c r="T19" s="346">
        <v>73</v>
      </c>
      <c r="U19" s="346">
        <v>137</v>
      </c>
      <c r="V19" s="346">
        <v>77</v>
      </c>
      <c r="W19" s="347" t="s">
        <v>44</v>
      </c>
    </row>
    <row r="20" spans="1:23" ht="15" customHeight="1">
      <c r="A20" s="335"/>
      <c r="B20" s="336"/>
      <c r="C20" s="337" t="s">
        <v>148</v>
      </c>
      <c r="D20" s="338"/>
      <c r="E20" s="339">
        <f t="shared" si="6"/>
        <v>624</v>
      </c>
      <c r="F20" s="340">
        <v>294</v>
      </c>
      <c r="G20" s="341">
        <v>330</v>
      </c>
      <c r="H20" s="339">
        <f t="shared" si="3"/>
        <v>582</v>
      </c>
      <c r="I20" s="340">
        <v>227</v>
      </c>
      <c r="J20" s="341">
        <v>355</v>
      </c>
      <c r="K20" s="342">
        <f>E20/E7*100</f>
        <v>2.4045316172787179</v>
      </c>
      <c r="L20" s="343">
        <f>H20/H7*100</f>
        <v>2.140335392762577</v>
      </c>
      <c r="M20" s="331"/>
      <c r="N20" s="336"/>
      <c r="O20" s="337" t="s">
        <v>148</v>
      </c>
      <c r="P20" s="332"/>
      <c r="Q20" s="346">
        <v>582</v>
      </c>
      <c r="R20" s="346">
        <v>548</v>
      </c>
      <c r="S20" s="346">
        <v>16</v>
      </c>
      <c r="T20" s="346">
        <v>1</v>
      </c>
      <c r="U20" s="346">
        <v>12</v>
      </c>
      <c r="V20" s="347" t="s">
        <v>70</v>
      </c>
      <c r="W20" s="347" t="s">
        <v>44</v>
      </c>
    </row>
    <row r="21" spans="1:23" ht="18.75" customHeight="1">
      <c r="A21" s="335"/>
      <c r="B21" s="336"/>
      <c r="C21" s="354" t="s">
        <v>149</v>
      </c>
      <c r="D21" s="338"/>
      <c r="E21" s="339">
        <f t="shared" si="6"/>
        <v>432</v>
      </c>
      <c r="F21" s="340">
        <v>234</v>
      </c>
      <c r="G21" s="341">
        <v>198</v>
      </c>
      <c r="H21" s="339">
        <f t="shared" si="3"/>
        <v>540</v>
      </c>
      <c r="I21" s="340">
        <v>301</v>
      </c>
      <c r="J21" s="341">
        <v>239</v>
      </c>
      <c r="K21" s="342">
        <f>E21/E7*100</f>
        <v>1.6646757350391121</v>
      </c>
      <c r="L21" s="343">
        <f>H21/H7*100</f>
        <v>1.9858781994704324</v>
      </c>
      <c r="M21" s="331"/>
      <c r="N21" s="336"/>
      <c r="O21" s="354" t="s">
        <v>149</v>
      </c>
      <c r="P21" s="332"/>
      <c r="Q21" s="346">
        <v>540</v>
      </c>
      <c r="R21" s="346">
        <v>347</v>
      </c>
      <c r="S21" s="346">
        <v>93</v>
      </c>
      <c r="T21" s="346">
        <v>14</v>
      </c>
      <c r="U21" s="346">
        <v>57</v>
      </c>
      <c r="V21" s="346">
        <v>27</v>
      </c>
      <c r="W21" s="347" t="s">
        <v>44</v>
      </c>
    </row>
    <row r="22" spans="1:23" ht="23.25" customHeight="1">
      <c r="A22" s="335"/>
      <c r="B22" s="336"/>
      <c r="C22" s="337" t="s">
        <v>150</v>
      </c>
      <c r="D22" s="338"/>
      <c r="E22" s="339">
        <f t="shared" si="6"/>
        <v>752</v>
      </c>
      <c r="F22" s="340">
        <v>474</v>
      </c>
      <c r="G22" s="341">
        <v>278</v>
      </c>
      <c r="H22" s="339">
        <f t="shared" si="3"/>
        <v>839</v>
      </c>
      <c r="I22" s="340">
        <v>511</v>
      </c>
      <c r="J22" s="341">
        <v>328</v>
      </c>
      <c r="K22" s="342">
        <f>E22/E7*100</f>
        <v>2.8977688721051211</v>
      </c>
      <c r="L22" s="343">
        <f>H22/H7*100</f>
        <v>3.0854663136216534</v>
      </c>
      <c r="M22" s="331"/>
      <c r="N22" s="336"/>
      <c r="O22" s="337" t="s">
        <v>150</v>
      </c>
      <c r="P22" s="332"/>
      <c r="Q22" s="346">
        <v>839</v>
      </c>
      <c r="R22" s="346">
        <v>573</v>
      </c>
      <c r="S22" s="346">
        <v>69</v>
      </c>
      <c r="T22" s="346">
        <v>33</v>
      </c>
      <c r="U22" s="346">
        <v>120</v>
      </c>
      <c r="V22" s="346">
        <v>41</v>
      </c>
      <c r="W22" s="347" t="s">
        <v>44</v>
      </c>
    </row>
    <row r="23" spans="1:23" ht="23.25" customHeight="1">
      <c r="A23" s="335"/>
      <c r="B23" s="336"/>
      <c r="C23" s="351" t="s">
        <v>151</v>
      </c>
      <c r="D23" s="338"/>
      <c r="E23" s="339">
        <f t="shared" si="6"/>
        <v>1773</v>
      </c>
      <c r="F23" s="340">
        <v>802</v>
      </c>
      <c r="G23" s="341">
        <v>971</v>
      </c>
      <c r="H23" s="339">
        <f t="shared" si="3"/>
        <v>1699</v>
      </c>
      <c r="I23" s="340">
        <v>703</v>
      </c>
      <c r="J23" s="341">
        <v>996</v>
      </c>
      <c r="K23" s="342">
        <f>E23/E7*100</f>
        <v>6.832106662556356</v>
      </c>
      <c r="L23" s="343">
        <f>H23/H7*100</f>
        <v>6.2481612238893796</v>
      </c>
      <c r="M23" s="331"/>
      <c r="N23" s="336"/>
      <c r="O23" s="351" t="s">
        <v>151</v>
      </c>
      <c r="P23" s="332"/>
      <c r="Q23" s="346">
        <v>1699</v>
      </c>
      <c r="R23" s="346">
        <v>1401</v>
      </c>
      <c r="S23" s="346">
        <v>39</v>
      </c>
      <c r="T23" s="346">
        <v>79</v>
      </c>
      <c r="U23" s="346">
        <v>90</v>
      </c>
      <c r="V23" s="346">
        <v>82</v>
      </c>
      <c r="W23" s="347" t="s">
        <v>44</v>
      </c>
    </row>
    <row r="24" spans="1:23" ht="23.25" customHeight="1">
      <c r="A24" s="335"/>
      <c r="B24" s="336"/>
      <c r="C24" s="351" t="s">
        <v>152</v>
      </c>
      <c r="D24" s="338"/>
      <c r="E24" s="339">
        <f t="shared" si="6"/>
        <v>1164</v>
      </c>
      <c r="F24" s="340">
        <v>489</v>
      </c>
      <c r="G24" s="341">
        <v>675</v>
      </c>
      <c r="H24" s="339">
        <f t="shared" si="3"/>
        <v>1052</v>
      </c>
      <c r="I24" s="340">
        <v>429</v>
      </c>
      <c r="J24" s="341">
        <v>623</v>
      </c>
      <c r="K24" s="342">
        <f>E24/E7*100</f>
        <v>4.4853762860776083</v>
      </c>
      <c r="L24" s="343">
        <f>H24/H7*100</f>
        <v>3.8687849367461018</v>
      </c>
      <c r="M24" s="344"/>
      <c r="N24" s="336"/>
      <c r="O24" s="351" t="s">
        <v>152</v>
      </c>
      <c r="P24" s="355"/>
      <c r="Q24" s="346">
        <v>1052</v>
      </c>
      <c r="R24" s="346">
        <v>774</v>
      </c>
      <c r="S24" s="347">
        <v>44</v>
      </c>
      <c r="T24" s="347">
        <v>63</v>
      </c>
      <c r="U24" s="347">
        <v>116</v>
      </c>
      <c r="V24" s="347">
        <v>48</v>
      </c>
      <c r="W24" s="347" t="s">
        <v>44</v>
      </c>
    </row>
    <row r="25" spans="1:23" ht="15" customHeight="1">
      <c r="A25" s="335"/>
      <c r="B25" s="336"/>
      <c r="C25" s="337" t="s">
        <v>153</v>
      </c>
      <c r="D25" s="338"/>
      <c r="E25" s="339">
        <f t="shared" si="6"/>
        <v>1203</v>
      </c>
      <c r="F25" s="340">
        <v>570</v>
      </c>
      <c r="G25" s="341">
        <v>633</v>
      </c>
      <c r="H25" s="339">
        <f t="shared" si="3"/>
        <v>1271</v>
      </c>
      <c r="I25" s="340">
        <v>609</v>
      </c>
      <c r="J25" s="341">
        <v>662</v>
      </c>
      <c r="K25" s="342">
        <f>E25/E7*100</f>
        <v>4.6356595121575275</v>
      </c>
      <c r="L25" s="343">
        <f>H25/H7*100</f>
        <v>4.6741688731979991</v>
      </c>
      <c r="M25" s="344"/>
      <c r="N25" s="336"/>
      <c r="O25" s="337" t="s">
        <v>153</v>
      </c>
      <c r="P25" s="345"/>
      <c r="Q25" s="346">
        <v>1271</v>
      </c>
      <c r="R25" s="346">
        <v>1176</v>
      </c>
      <c r="S25" s="346">
        <v>8</v>
      </c>
      <c r="T25" s="346">
        <v>14</v>
      </c>
      <c r="U25" s="346">
        <v>65</v>
      </c>
      <c r="V25" s="346">
        <v>6</v>
      </c>
      <c r="W25" s="347" t="s">
        <v>44</v>
      </c>
    </row>
    <row r="26" spans="1:23" ht="15" customHeight="1">
      <c r="A26" s="335"/>
      <c r="B26" s="336"/>
      <c r="C26" s="337" t="s">
        <v>154</v>
      </c>
      <c r="D26" s="338"/>
      <c r="E26" s="339">
        <f t="shared" si="6"/>
        <v>2442</v>
      </c>
      <c r="F26" s="340">
        <v>441</v>
      </c>
      <c r="G26" s="341">
        <v>2001</v>
      </c>
      <c r="H26" s="339">
        <f t="shared" si="3"/>
        <v>2888</v>
      </c>
      <c r="I26" s="340">
        <v>554</v>
      </c>
      <c r="J26" s="341">
        <v>2334</v>
      </c>
      <c r="K26" s="342">
        <f>E26/E7*100</f>
        <v>9.4100420022349809</v>
      </c>
      <c r="L26" s="343">
        <f>H26/H7*100</f>
        <v>10.620770814945573</v>
      </c>
      <c r="M26" s="344"/>
      <c r="N26" s="336"/>
      <c r="O26" s="337" t="s">
        <v>154</v>
      </c>
      <c r="P26" s="345"/>
      <c r="Q26" s="346">
        <v>2888</v>
      </c>
      <c r="R26" s="346">
        <v>2730</v>
      </c>
      <c r="S26" s="346">
        <v>30</v>
      </c>
      <c r="T26" s="346">
        <v>38</v>
      </c>
      <c r="U26" s="346">
        <v>34</v>
      </c>
      <c r="V26" s="346">
        <v>33</v>
      </c>
      <c r="W26" s="347" t="s">
        <v>44</v>
      </c>
    </row>
    <row r="27" spans="1:23" ht="15" customHeight="1">
      <c r="A27" s="335"/>
      <c r="B27" s="336"/>
      <c r="C27" s="337" t="s">
        <v>155</v>
      </c>
      <c r="D27" s="338"/>
      <c r="E27" s="339">
        <f t="shared" si="6"/>
        <v>107</v>
      </c>
      <c r="F27" s="340">
        <v>58</v>
      </c>
      <c r="G27" s="341">
        <v>49</v>
      </c>
      <c r="H27" s="339">
        <f t="shared" si="3"/>
        <v>148</v>
      </c>
      <c r="I27" s="340">
        <v>89</v>
      </c>
      <c r="J27" s="341">
        <v>59</v>
      </c>
      <c r="K27" s="342">
        <f>E27/E7*100</f>
        <v>0.41231551770644681</v>
      </c>
      <c r="L27" s="343">
        <f>H27/H7*100</f>
        <v>0.54427772874374825</v>
      </c>
      <c r="M27" s="344"/>
      <c r="N27" s="336"/>
      <c r="O27" s="337" t="s">
        <v>155</v>
      </c>
      <c r="P27" s="345"/>
      <c r="Q27" s="346">
        <v>148</v>
      </c>
      <c r="R27" s="346">
        <v>145</v>
      </c>
      <c r="S27" s="346">
        <v>2</v>
      </c>
      <c r="T27" s="347" t="s">
        <v>70</v>
      </c>
      <c r="U27" s="347" t="s">
        <v>70</v>
      </c>
      <c r="V27" s="347" t="s">
        <v>70</v>
      </c>
      <c r="W27" s="347" t="s">
        <v>44</v>
      </c>
    </row>
    <row r="28" spans="1:23" ht="23.25" customHeight="1">
      <c r="A28" s="335"/>
      <c r="B28" s="336"/>
      <c r="C28" s="351" t="s">
        <v>156</v>
      </c>
      <c r="D28" s="338"/>
      <c r="E28" s="339">
        <f t="shared" si="6"/>
        <v>1263</v>
      </c>
      <c r="F28" s="340">
        <v>778</v>
      </c>
      <c r="G28" s="341">
        <v>485</v>
      </c>
      <c r="H28" s="339">
        <f t="shared" si="3"/>
        <v>1397</v>
      </c>
      <c r="I28" s="340">
        <v>854</v>
      </c>
      <c r="J28" s="341">
        <v>543</v>
      </c>
      <c r="K28" s="342">
        <f>E28/E7*100</f>
        <v>4.8668644753574037</v>
      </c>
      <c r="L28" s="343">
        <f>H28/H7*100</f>
        <v>5.1375404530744335</v>
      </c>
      <c r="M28" s="344"/>
      <c r="N28" s="336"/>
      <c r="O28" s="351" t="s">
        <v>156</v>
      </c>
      <c r="P28" s="345"/>
      <c r="Q28" s="346">
        <v>1397</v>
      </c>
      <c r="R28" s="346">
        <v>1107</v>
      </c>
      <c r="S28" s="346">
        <v>70</v>
      </c>
      <c r="T28" s="346">
        <v>26</v>
      </c>
      <c r="U28" s="346">
        <v>155</v>
      </c>
      <c r="V28" s="346">
        <v>23</v>
      </c>
      <c r="W28" s="347">
        <v>7</v>
      </c>
    </row>
    <row r="29" spans="1:23" ht="23.25" customHeight="1">
      <c r="A29" s="335"/>
      <c r="B29" s="336"/>
      <c r="C29" s="351" t="s">
        <v>157</v>
      </c>
      <c r="D29" s="338"/>
      <c r="E29" s="339">
        <f t="shared" si="6"/>
        <v>638</v>
      </c>
      <c r="F29" s="340">
        <v>472</v>
      </c>
      <c r="G29" s="341">
        <v>166</v>
      </c>
      <c r="H29" s="339">
        <f t="shared" si="3"/>
        <v>749</v>
      </c>
      <c r="I29" s="340">
        <v>527</v>
      </c>
      <c r="J29" s="341">
        <v>222</v>
      </c>
      <c r="K29" s="342">
        <f>E29/E7*100</f>
        <v>2.4584794420253555</v>
      </c>
      <c r="L29" s="343">
        <f>H29/H7*100</f>
        <v>2.7544866137099144</v>
      </c>
      <c r="M29" s="344"/>
      <c r="N29" s="336"/>
      <c r="O29" s="351" t="s">
        <v>157</v>
      </c>
      <c r="P29" s="345"/>
      <c r="Q29" s="346">
        <v>749</v>
      </c>
      <c r="R29" s="346">
        <v>749</v>
      </c>
      <c r="S29" s="347" t="s">
        <v>70</v>
      </c>
      <c r="T29" s="347" t="s">
        <v>70</v>
      </c>
      <c r="U29" s="347" t="s">
        <v>70</v>
      </c>
      <c r="V29" s="347" t="s">
        <v>70</v>
      </c>
      <c r="W29" s="347" t="s">
        <v>44</v>
      </c>
    </row>
    <row r="30" spans="1:23" s="350" customFormat="1" ht="15" customHeight="1">
      <c r="A30" s="356"/>
      <c r="B30" s="357" t="s">
        <v>158</v>
      </c>
      <c r="C30" s="358"/>
      <c r="D30" s="359"/>
      <c r="E30" s="360">
        <f t="shared" si="6"/>
        <v>1158</v>
      </c>
      <c r="F30" s="361">
        <v>693</v>
      </c>
      <c r="G30" s="362">
        <v>465</v>
      </c>
      <c r="H30" s="360">
        <f t="shared" si="3"/>
        <v>1140</v>
      </c>
      <c r="I30" s="361">
        <v>692</v>
      </c>
      <c r="J30" s="362">
        <v>448</v>
      </c>
      <c r="K30" s="363">
        <f>E30/E7*100</f>
        <v>4.4622557897576201</v>
      </c>
      <c r="L30" s="364">
        <f>H30/H7*100</f>
        <v>4.1924095322153576</v>
      </c>
      <c r="M30" s="365"/>
      <c r="N30" s="357" t="s">
        <v>158</v>
      </c>
      <c r="O30" s="358"/>
      <c r="P30" s="366"/>
      <c r="Q30" s="367">
        <v>1140</v>
      </c>
      <c r="R30" s="367">
        <v>357</v>
      </c>
      <c r="S30" s="367">
        <v>5</v>
      </c>
      <c r="T30" s="367">
        <v>6</v>
      </c>
      <c r="U30" s="367">
        <v>68</v>
      </c>
      <c r="V30" s="367">
        <v>5</v>
      </c>
      <c r="W30" s="368" t="s">
        <v>44</v>
      </c>
    </row>
    <row r="31" spans="1:23" s="286" customFormat="1" ht="12" customHeight="1">
      <c r="A31" s="369" t="s">
        <v>84</v>
      </c>
      <c r="B31" s="369"/>
      <c r="C31" s="369"/>
      <c r="D31" s="369"/>
      <c r="M31" s="370" t="s">
        <v>32</v>
      </c>
      <c r="N31" s="370"/>
      <c r="O31" s="370"/>
      <c r="P31" s="371"/>
      <c r="Q31" s="371"/>
      <c r="R31" s="371"/>
      <c r="S31" s="371"/>
      <c r="T31" s="372"/>
      <c r="U31" s="372"/>
      <c r="V31" s="372"/>
      <c r="W31" s="372"/>
    </row>
    <row r="32" spans="1:23" s="373" customFormat="1" ht="9.75">
      <c r="M32" s="374" t="s">
        <v>159</v>
      </c>
      <c r="N32" s="374"/>
      <c r="O32" s="374"/>
      <c r="P32" s="374"/>
      <c r="Q32" s="374"/>
      <c r="R32" s="374"/>
      <c r="S32" s="374"/>
      <c r="T32" s="374"/>
      <c r="U32" s="374"/>
      <c r="V32" s="374"/>
      <c r="W32" s="374"/>
    </row>
    <row r="33" s="373" customFormat="1" ht="9.75"/>
  </sheetData>
  <mergeCells count="20">
    <mergeCell ref="A31:D31"/>
    <mergeCell ref="M31:O31"/>
    <mergeCell ref="M32:W32"/>
    <mergeCell ref="S5:S6"/>
    <mergeCell ref="T5:T6"/>
    <mergeCell ref="U5:U6"/>
    <mergeCell ref="V5:V6"/>
    <mergeCell ref="W5:W6"/>
    <mergeCell ref="B7:C7"/>
    <mergeCell ref="N7:O7"/>
    <mergeCell ref="A1:C1"/>
    <mergeCell ref="I4:L4"/>
    <mergeCell ref="T4:W4"/>
    <mergeCell ref="C5:C6"/>
    <mergeCell ref="E5:G5"/>
    <mergeCell ref="H5:J5"/>
    <mergeCell ref="K5:L5"/>
    <mergeCell ref="M5:P6"/>
    <mergeCell ref="Q5:Q6"/>
    <mergeCell ref="R5:R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32" orientation="portrait" useFirstPageNumber="1" r:id="rId1"/>
  <headerFooter alignWithMargins="0">
    <oddFooter>&amp;C&amp;"ＭＳ Ｐ明朝,標準"&amp;9-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2" width="0.875" style="392" customWidth="1"/>
    <col min="3" max="3" width="13.125" style="392" customWidth="1"/>
    <col min="4" max="4" width="0.875" style="392" customWidth="1"/>
    <col min="5" max="11" width="6.25" style="411" customWidth="1"/>
    <col min="12" max="20" width="6.625" style="411" customWidth="1"/>
    <col min="21" max="16384" width="9" style="392"/>
  </cols>
  <sheetData>
    <row r="1" spans="1:20" s="376" customFormat="1" ht="9">
      <c r="A1" s="375" t="s">
        <v>0</v>
      </c>
      <c r="B1" s="375"/>
      <c r="C1" s="375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8" t="s">
        <v>0</v>
      </c>
    </row>
    <row r="2" spans="1:20" s="379" customFormat="1" ht="15" customHeight="1">
      <c r="E2" s="283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</row>
    <row r="3" spans="1:20" s="379" customFormat="1" ht="12" customHeight="1">
      <c r="A3" s="381"/>
      <c r="B3" s="382"/>
      <c r="C3" s="381"/>
      <c r="D3" s="381"/>
      <c r="E3" s="381"/>
      <c r="F3" s="381"/>
      <c r="G3" s="381"/>
      <c r="H3" s="381"/>
      <c r="I3" s="381"/>
      <c r="J3" s="381"/>
      <c r="K3" s="383" t="s">
        <v>160</v>
      </c>
      <c r="L3" s="380" t="s">
        <v>161</v>
      </c>
      <c r="M3" s="381"/>
      <c r="N3" s="381"/>
      <c r="O3" s="381"/>
      <c r="P3" s="381"/>
      <c r="Q3" s="381"/>
      <c r="R3" s="381"/>
      <c r="S3" s="381"/>
      <c r="T3" s="384"/>
    </row>
    <row r="4" spans="1:20" s="379" customFormat="1" ht="11.45" customHeight="1" thickBot="1"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5"/>
      <c r="P4" s="380"/>
      <c r="Q4" s="386" t="s">
        <v>162</v>
      </c>
      <c r="R4" s="386"/>
      <c r="S4" s="386"/>
      <c r="T4" s="386"/>
    </row>
    <row r="5" spans="1:20" ht="19.5" customHeight="1">
      <c r="A5" s="387" t="s">
        <v>122</v>
      </c>
      <c r="B5" s="388"/>
      <c r="C5" s="388"/>
      <c r="D5" s="389"/>
      <c r="E5" s="390" t="s">
        <v>11</v>
      </c>
      <c r="F5" s="390" t="s">
        <v>28</v>
      </c>
      <c r="G5" s="390" t="s">
        <v>163</v>
      </c>
      <c r="H5" s="390" t="s">
        <v>164</v>
      </c>
      <c r="I5" s="390" t="s">
        <v>165</v>
      </c>
      <c r="J5" s="390" t="s">
        <v>166</v>
      </c>
      <c r="K5" s="390" t="s">
        <v>167</v>
      </c>
      <c r="L5" s="390" t="s">
        <v>168</v>
      </c>
      <c r="M5" s="390" t="s">
        <v>169</v>
      </c>
      <c r="N5" s="390" t="s">
        <v>170</v>
      </c>
      <c r="O5" s="391" t="s">
        <v>171</v>
      </c>
      <c r="P5" s="390" t="s">
        <v>172</v>
      </c>
      <c r="Q5" s="391" t="s">
        <v>173</v>
      </c>
      <c r="R5" s="391" t="s">
        <v>174</v>
      </c>
      <c r="S5" s="391" t="s">
        <v>175</v>
      </c>
      <c r="T5" s="390" t="s">
        <v>71</v>
      </c>
    </row>
    <row r="6" spans="1:20" s="395" customFormat="1" ht="18" customHeight="1">
      <c r="A6" s="309"/>
      <c r="B6" s="310" t="s">
        <v>133</v>
      </c>
      <c r="C6" s="310"/>
      <c r="D6" s="393"/>
      <c r="E6" s="394">
        <f>SUM(F6:T6)</f>
        <v>27192</v>
      </c>
      <c r="F6" s="394">
        <f>SUM(F7,F10,F14,F29)</f>
        <v>457</v>
      </c>
      <c r="G6" s="394">
        <f t="shared" ref="G6:T6" si="0">SUM(G7,G10,G14,G29)</f>
        <v>2023</v>
      </c>
      <c r="H6" s="394">
        <f t="shared" si="0"/>
        <v>2563</v>
      </c>
      <c r="I6" s="394">
        <f t="shared" si="0"/>
        <v>3152</v>
      </c>
      <c r="J6" s="394">
        <f t="shared" si="0"/>
        <v>3585</v>
      </c>
      <c r="K6" s="394">
        <f t="shared" si="0"/>
        <v>3959</v>
      </c>
      <c r="L6" s="394">
        <f t="shared" si="0"/>
        <v>2910</v>
      </c>
      <c r="M6" s="394">
        <f t="shared" si="0"/>
        <v>2312</v>
      </c>
      <c r="N6" s="394">
        <f t="shared" si="0"/>
        <v>1988</v>
      </c>
      <c r="O6" s="394">
        <f t="shared" si="0"/>
        <v>1831</v>
      </c>
      <c r="P6" s="394">
        <f t="shared" si="0"/>
        <v>1503</v>
      </c>
      <c r="Q6" s="394">
        <f t="shared" si="0"/>
        <v>592</v>
      </c>
      <c r="R6" s="394">
        <f t="shared" si="0"/>
        <v>216</v>
      </c>
      <c r="S6" s="394">
        <f t="shared" si="0"/>
        <v>76</v>
      </c>
      <c r="T6" s="394">
        <f t="shared" si="0"/>
        <v>25</v>
      </c>
    </row>
    <row r="7" spans="1:20" s="395" customFormat="1" ht="18" customHeight="1">
      <c r="A7" s="322"/>
      <c r="B7" s="323" t="s">
        <v>134</v>
      </c>
      <c r="C7" s="324"/>
      <c r="D7" s="396"/>
      <c r="E7" s="397">
        <f>SUM(F7:T7)</f>
        <v>289</v>
      </c>
      <c r="F7" s="397">
        <f>SUM(F8:F9)</f>
        <v>1</v>
      </c>
      <c r="G7" s="397">
        <f t="shared" ref="G7:T7" si="1">SUM(G8:G9)</f>
        <v>3</v>
      </c>
      <c r="H7" s="397">
        <f t="shared" si="1"/>
        <v>5</v>
      </c>
      <c r="I7" s="397">
        <f t="shared" si="1"/>
        <v>18</v>
      </c>
      <c r="J7" s="397">
        <f t="shared" si="1"/>
        <v>25</v>
      </c>
      <c r="K7" s="397">
        <f t="shared" si="1"/>
        <v>15</v>
      </c>
      <c r="L7" s="397">
        <f t="shared" si="1"/>
        <v>14</v>
      </c>
      <c r="M7" s="397">
        <f t="shared" si="1"/>
        <v>21</v>
      </c>
      <c r="N7" s="397">
        <f t="shared" si="1"/>
        <v>14</v>
      </c>
      <c r="O7" s="397">
        <f t="shared" si="1"/>
        <v>32</v>
      </c>
      <c r="P7" s="397">
        <f t="shared" si="1"/>
        <v>57</v>
      </c>
      <c r="Q7" s="397">
        <f t="shared" si="1"/>
        <v>43</v>
      </c>
      <c r="R7" s="397">
        <f t="shared" si="1"/>
        <v>32</v>
      </c>
      <c r="S7" s="397">
        <f t="shared" si="1"/>
        <v>6</v>
      </c>
      <c r="T7" s="397">
        <f t="shared" si="1"/>
        <v>3</v>
      </c>
    </row>
    <row r="8" spans="1:20" ht="18" customHeight="1">
      <c r="A8" s="335"/>
      <c r="B8" s="336"/>
      <c r="C8" s="337" t="s">
        <v>135</v>
      </c>
      <c r="D8" s="398"/>
      <c r="E8" s="399">
        <f>SUM(F8:T8)</f>
        <v>286</v>
      </c>
      <c r="F8" s="399">
        <v>1</v>
      </c>
      <c r="G8" s="399">
        <v>3</v>
      </c>
      <c r="H8" s="399">
        <v>5</v>
      </c>
      <c r="I8" s="399">
        <v>18</v>
      </c>
      <c r="J8" s="399">
        <v>24</v>
      </c>
      <c r="K8" s="399">
        <v>15</v>
      </c>
      <c r="L8" s="400">
        <v>14</v>
      </c>
      <c r="M8" s="399">
        <v>21</v>
      </c>
      <c r="N8" s="399">
        <v>12</v>
      </c>
      <c r="O8" s="399">
        <v>32</v>
      </c>
      <c r="P8" s="399">
        <v>57</v>
      </c>
      <c r="Q8" s="401">
        <v>43</v>
      </c>
      <c r="R8" s="401">
        <v>32</v>
      </c>
      <c r="S8" s="401">
        <v>6</v>
      </c>
      <c r="T8" s="399">
        <v>3</v>
      </c>
    </row>
    <row r="9" spans="1:20" ht="18" customHeight="1">
      <c r="A9" s="335"/>
      <c r="B9" s="336"/>
      <c r="C9" s="337" t="s">
        <v>137</v>
      </c>
      <c r="D9" s="398"/>
      <c r="E9" s="399">
        <f t="shared" ref="E9:E29" si="2">SUM(F9:T9)</f>
        <v>3</v>
      </c>
      <c r="F9" s="399" t="s">
        <v>70</v>
      </c>
      <c r="G9" s="399" t="s">
        <v>70</v>
      </c>
      <c r="H9" s="399" t="s">
        <v>176</v>
      </c>
      <c r="I9" s="399" t="s">
        <v>177</v>
      </c>
      <c r="J9" s="399">
        <v>1</v>
      </c>
      <c r="K9" s="399" t="s">
        <v>176</v>
      </c>
      <c r="L9" s="399" t="s">
        <v>176</v>
      </c>
      <c r="M9" s="399" t="s">
        <v>176</v>
      </c>
      <c r="N9" s="399">
        <v>2</v>
      </c>
      <c r="O9" s="399" t="s">
        <v>70</v>
      </c>
      <c r="P9" s="399" t="s">
        <v>178</v>
      </c>
      <c r="Q9" s="399" t="s">
        <v>70</v>
      </c>
      <c r="R9" s="399" t="s">
        <v>176</v>
      </c>
      <c r="S9" s="399" t="s">
        <v>176</v>
      </c>
      <c r="T9" s="399" t="s">
        <v>178</v>
      </c>
    </row>
    <row r="10" spans="1:20" s="395" customFormat="1" ht="18" customHeight="1">
      <c r="A10" s="349"/>
      <c r="B10" s="323" t="s">
        <v>139</v>
      </c>
      <c r="C10" s="324"/>
      <c r="D10" s="402"/>
      <c r="E10" s="403">
        <f>SUM(F10:T10)</f>
        <v>7352</v>
      </c>
      <c r="F10" s="397">
        <f>SUM(F11:F13)</f>
        <v>58</v>
      </c>
      <c r="G10" s="397">
        <f t="shared" ref="G10:T10" si="3">SUM(G11:G13)</f>
        <v>377</v>
      </c>
      <c r="H10" s="397">
        <f>SUM(H11:H13)</f>
        <v>672</v>
      </c>
      <c r="I10" s="397">
        <f t="shared" si="3"/>
        <v>915</v>
      </c>
      <c r="J10" s="397">
        <f t="shared" si="3"/>
        <v>1103</v>
      </c>
      <c r="K10" s="397">
        <f t="shared" si="3"/>
        <v>1184</v>
      </c>
      <c r="L10" s="397">
        <f t="shared" si="3"/>
        <v>867</v>
      </c>
      <c r="M10" s="397">
        <f t="shared" si="3"/>
        <v>645</v>
      </c>
      <c r="N10" s="397">
        <f t="shared" si="3"/>
        <v>518</v>
      </c>
      <c r="O10" s="397">
        <f t="shared" si="3"/>
        <v>476</v>
      </c>
      <c r="P10" s="397">
        <f t="shared" si="3"/>
        <v>375</v>
      </c>
      <c r="Q10" s="397">
        <f t="shared" si="3"/>
        <v>105</v>
      </c>
      <c r="R10" s="397">
        <f t="shared" si="3"/>
        <v>39</v>
      </c>
      <c r="S10" s="397">
        <f t="shared" si="3"/>
        <v>15</v>
      </c>
      <c r="T10" s="397">
        <f t="shared" si="3"/>
        <v>3</v>
      </c>
    </row>
    <row r="11" spans="1:20" ht="18" customHeight="1">
      <c r="A11" s="335"/>
      <c r="B11" s="336"/>
      <c r="C11" s="351" t="s">
        <v>140</v>
      </c>
      <c r="D11" s="398"/>
      <c r="E11" s="399">
        <f>SUM(F11:T11)</f>
        <v>5</v>
      </c>
      <c r="F11" s="399" t="s">
        <v>70</v>
      </c>
      <c r="G11" s="399" t="s">
        <v>177</v>
      </c>
      <c r="H11" s="399" t="s">
        <v>70</v>
      </c>
      <c r="I11" s="399">
        <v>1</v>
      </c>
      <c r="J11" s="399">
        <v>1</v>
      </c>
      <c r="K11" s="399">
        <v>2</v>
      </c>
      <c r="L11" s="399" t="s">
        <v>70</v>
      </c>
      <c r="M11" s="399" t="s">
        <v>176</v>
      </c>
      <c r="N11" s="399">
        <v>1</v>
      </c>
      <c r="O11" s="399" t="s">
        <v>177</v>
      </c>
      <c r="P11" s="399" t="s">
        <v>176</v>
      </c>
      <c r="Q11" s="399" t="s">
        <v>176</v>
      </c>
      <c r="R11" s="399" t="s">
        <v>176</v>
      </c>
      <c r="S11" s="399" t="s">
        <v>70</v>
      </c>
      <c r="T11" s="399" t="s">
        <v>176</v>
      </c>
    </row>
    <row r="12" spans="1:20" ht="18" customHeight="1">
      <c r="A12" s="335"/>
      <c r="B12" s="336"/>
      <c r="C12" s="337" t="s">
        <v>141</v>
      </c>
      <c r="D12" s="398"/>
      <c r="E12" s="399">
        <f t="shared" si="2"/>
        <v>2282</v>
      </c>
      <c r="F12" s="399">
        <v>23</v>
      </c>
      <c r="G12" s="399">
        <v>107</v>
      </c>
      <c r="H12" s="399">
        <v>162</v>
      </c>
      <c r="I12" s="399">
        <v>222</v>
      </c>
      <c r="J12" s="399">
        <v>319</v>
      </c>
      <c r="K12" s="399">
        <v>375</v>
      </c>
      <c r="L12" s="400">
        <v>226</v>
      </c>
      <c r="M12" s="399">
        <v>180</v>
      </c>
      <c r="N12" s="399">
        <v>185</v>
      </c>
      <c r="O12" s="399">
        <v>220</v>
      </c>
      <c r="P12" s="399">
        <v>195</v>
      </c>
      <c r="Q12" s="401">
        <v>50</v>
      </c>
      <c r="R12" s="401">
        <v>15</v>
      </c>
      <c r="S12" s="401">
        <v>3</v>
      </c>
      <c r="T12" s="399" t="s">
        <v>176</v>
      </c>
    </row>
    <row r="13" spans="1:20" ht="18" customHeight="1">
      <c r="A13" s="335"/>
      <c r="B13" s="336"/>
      <c r="C13" s="337" t="s">
        <v>142</v>
      </c>
      <c r="D13" s="398"/>
      <c r="E13" s="399">
        <f t="shared" si="2"/>
        <v>5065</v>
      </c>
      <c r="F13" s="399">
        <v>35</v>
      </c>
      <c r="G13" s="399">
        <v>270</v>
      </c>
      <c r="H13" s="399">
        <v>510</v>
      </c>
      <c r="I13" s="399">
        <v>692</v>
      </c>
      <c r="J13" s="399">
        <v>783</v>
      </c>
      <c r="K13" s="399">
        <v>807</v>
      </c>
      <c r="L13" s="400">
        <v>641</v>
      </c>
      <c r="M13" s="399">
        <v>465</v>
      </c>
      <c r="N13" s="399">
        <v>332</v>
      </c>
      <c r="O13" s="399">
        <v>256</v>
      </c>
      <c r="P13" s="399">
        <v>180</v>
      </c>
      <c r="Q13" s="401">
        <v>55</v>
      </c>
      <c r="R13" s="401">
        <v>24</v>
      </c>
      <c r="S13" s="401">
        <v>12</v>
      </c>
      <c r="T13" s="399">
        <v>3</v>
      </c>
    </row>
    <row r="14" spans="1:20" s="395" customFormat="1" ht="18" customHeight="1">
      <c r="A14" s="349"/>
      <c r="B14" s="323" t="s">
        <v>143</v>
      </c>
      <c r="C14" s="324"/>
      <c r="D14" s="396"/>
      <c r="E14" s="397">
        <f t="shared" si="2"/>
        <v>18411</v>
      </c>
      <c r="F14" s="397">
        <f t="shared" ref="F14:T14" si="4">SUM(F15:F28)</f>
        <v>378</v>
      </c>
      <c r="G14" s="397">
        <f t="shared" si="4"/>
        <v>1479</v>
      </c>
      <c r="H14" s="397">
        <f t="shared" si="4"/>
        <v>1709</v>
      </c>
      <c r="I14" s="397">
        <f t="shared" si="4"/>
        <v>2102</v>
      </c>
      <c r="J14" s="397">
        <f t="shared" si="4"/>
        <v>2341</v>
      </c>
      <c r="K14" s="397">
        <f t="shared" si="4"/>
        <v>2640</v>
      </c>
      <c r="L14" s="397">
        <f t="shared" si="4"/>
        <v>1947</v>
      </c>
      <c r="M14" s="397">
        <f t="shared" si="4"/>
        <v>1579</v>
      </c>
      <c r="N14" s="397">
        <f t="shared" si="4"/>
        <v>1403</v>
      </c>
      <c r="O14" s="397">
        <f t="shared" si="4"/>
        <v>1255</v>
      </c>
      <c r="P14" s="397">
        <f t="shared" si="4"/>
        <v>991</v>
      </c>
      <c r="Q14" s="397">
        <f t="shared" si="4"/>
        <v>407</v>
      </c>
      <c r="R14" s="397">
        <f t="shared" si="4"/>
        <v>122</v>
      </c>
      <c r="S14" s="397">
        <f t="shared" si="4"/>
        <v>44</v>
      </c>
      <c r="T14" s="397">
        <f t="shared" si="4"/>
        <v>14</v>
      </c>
    </row>
    <row r="15" spans="1:20" s="395" customFormat="1" ht="23.25" customHeight="1">
      <c r="A15" s="335"/>
      <c r="B15" s="336"/>
      <c r="C15" s="352" t="s">
        <v>144</v>
      </c>
      <c r="D15" s="402"/>
      <c r="E15" s="399">
        <f>SUM(F15:T15)</f>
        <v>110</v>
      </c>
      <c r="F15" s="399" t="s">
        <v>178</v>
      </c>
      <c r="G15" s="399">
        <v>5</v>
      </c>
      <c r="H15" s="399">
        <v>6</v>
      </c>
      <c r="I15" s="399">
        <v>9</v>
      </c>
      <c r="J15" s="399">
        <v>18</v>
      </c>
      <c r="K15" s="399">
        <v>23</v>
      </c>
      <c r="L15" s="400">
        <v>14</v>
      </c>
      <c r="M15" s="399">
        <v>20</v>
      </c>
      <c r="N15" s="399">
        <v>6</v>
      </c>
      <c r="O15" s="399">
        <v>7</v>
      </c>
      <c r="P15" s="399">
        <v>2</v>
      </c>
      <c r="Q15" s="399" t="s">
        <v>176</v>
      </c>
      <c r="R15" s="399" t="s">
        <v>70</v>
      </c>
      <c r="S15" s="399" t="s">
        <v>177</v>
      </c>
      <c r="T15" s="399" t="s">
        <v>70</v>
      </c>
    </row>
    <row r="16" spans="1:20" ht="18" customHeight="1">
      <c r="A16" s="335"/>
      <c r="B16" s="336"/>
      <c r="C16" s="337" t="s">
        <v>145</v>
      </c>
      <c r="D16" s="404"/>
      <c r="E16" s="399">
        <f>SUM(F16:T16)</f>
        <v>828</v>
      </c>
      <c r="F16" s="399">
        <v>1</v>
      </c>
      <c r="G16" s="399">
        <v>52</v>
      </c>
      <c r="H16" s="399">
        <v>115</v>
      </c>
      <c r="I16" s="399">
        <v>134</v>
      </c>
      <c r="J16" s="399">
        <v>136</v>
      </c>
      <c r="K16" s="399">
        <v>127</v>
      </c>
      <c r="L16" s="400">
        <v>119</v>
      </c>
      <c r="M16" s="399">
        <v>64</v>
      </c>
      <c r="N16" s="399">
        <v>40</v>
      </c>
      <c r="O16" s="399">
        <v>27</v>
      </c>
      <c r="P16" s="399">
        <v>8</v>
      </c>
      <c r="Q16" s="401">
        <v>4</v>
      </c>
      <c r="R16" s="399">
        <v>1</v>
      </c>
      <c r="S16" s="399" t="s">
        <v>70</v>
      </c>
      <c r="T16" s="399" t="s">
        <v>179</v>
      </c>
    </row>
    <row r="17" spans="1:20" ht="18" customHeight="1">
      <c r="A17" s="335"/>
      <c r="B17" s="336"/>
      <c r="C17" s="337" t="s">
        <v>146</v>
      </c>
      <c r="D17" s="398"/>
      <c r="E17" s="399">
        <f>SUM(F17:T17)</f>
        <v>1337</v>
      </c>
      <c r="F17" s="399">
        <v>19</v>
      </c>
      <c r="G17" s="399">
        <v>45</v>
      </c>
      <c r="H17" s="399">
        <v>108</v>
      </c>
      <c r="I17" s="399">
        <v>124</v>
      </c>
      <c r="J17" s="399">
        <v>155</v>
      </c>
      <c r="K17" s="399">
        <v>207</v>
      </c>
      <c r="L17" s="400">
        <v>176</v>
      </c>
      <c r="M17" s="399">
        <v>152</v>
      </c>
      <c r="N17" s="399">
        <v>121</v>
      </c>
      <c r="O17" s="399">
        <v>103</v>
      </c>
      <c r="P17" s="399">
        <v>85</v>
      </c>
      <c r="Q17" s="401">
        <v>35</v>
      </c>
      <c r="R17" s="401">
        <v>7</v>
      </c>
      <c r="S17" s="399" t="s">
        <v>176</v>
      </c>
      <c r="T17" s="399" t="s">
        <v>176</v>
      </c>
    </row>
    <row r="18" spans="1:20" ht="18" customHeight="1">
      <c r="A18" s="335"/>
      <c r="B18" s="336"/>
      <c r="C18" s="337" t="s">
        <v>147</v>
      </c>
      <c r="D18" s="398"/>
      <c r="E18" s="399">
        <f>SUM(F18:T18)</f>
        <v>4971</v>
      </c>
      <c r="F18" s="399">
        <v>112</v>
      </c>
      <c r="G18" s="399">
        <v>459</v>
      </c>
      <c r="H18" s="399">
        <v>450</v>
      </c>
      <c r="I18" s="399">
        <v>582</v>
      </c>
      <c r="J18" s="399">
        <v>639</v>
      </c>
      <c r="K18" s="399">
        <v>740</v>
      </c>
      <c r="L18" s="400">
        <v>541</v>
      </c>
      <c r="M18" s="399">
        <v>401</v>
      </c>
      <c r="N18" s="399">
        <v>356</v>
      </c>
      <c r="O18" s="399">
        <v>344</v>
      </c>
      <c r="P18" s="399">
        <v>232</v>
      </c>
      <c r="Q18" s="401">
        <v>74</v>
      </c>
      <c r="R18" s="401">
        <v>30</v>
      </c>
      <c r="S18" s="399">
        <v>8</v>
      </c>
      <c r="T18" s="399">
        <v>3</v>
      </c>
    </row>
    <row r="19" spans="1:20" ht="18" customHeight="1">
      <c r="A19" s="335"/>
      <c r="B19" s="336"/>
      <c r="C19" s="337" t="s">
        <v>148</v>
      </c>
      <c r="D19" s="398"/>
      <c r="E19" s="399">
        <f t="shared" si="2"/>
        <v>582</v>
      </c>
      <c r="F19" s="399" t="s">
        <v>70</v>
      </c>
      <c r="G19" s="399">
        <v>17</v>
      </c>
      <c r="H19" s="399">
        <v>75</v>
      </c>
      <c r="I19" s="399">
        <v>64</v>
      </c>
      <c r="J19" s="399">
        <v>70</v>
      </c>
      <c r="K19" s="399">
        <v>103</v>
      </c>
      <c r="L19" s="400">
        <v>78</v>
      </c>
      <c r="M19" s="399">
        <v>56</v>
      </c>
      <c r="N19" s="399">
        <v>65</v>
      </c>
      <c r="O19" s="399">
        <v>28</v>
      </c>
      <c r="P19" s="399">
        <v>18</v>
      </c>
      <c r="Q19" s="401">
        <v>7</v>
      </c>
      <c r="R19" s="399">
        <v>1</v>
      </c>
      <c r="S19" s="399" t="s">
        <v>177</v>
      </c>
      <c r="T19" s="399" t="s">
        <v>70</v>
      </c>
    </row>
    <row r="20" spans="1:20" ht="18" customHeight="1">
      <c r="A20" s="335"/>
      <c r="B20" s="336"/>
      <c r="C20" s="354" t="s">
        <v>149</v>
      </c>
      <c r="D20" s="398"/>
      <c r="E20" s="399">
        <f t="shared" si="2"/>
        <v>540</v>
      </c>
      <c r="F20" s="399">
        <v>6</v>
      </c>
      <c r="G20" s="399">
        <v>37</v>
      </c>
      <c r="H20" s="399">
        <v>27</v>
      </c>
      <c r="I20" s="399">
        <v>50</v>
      </c>
      <c r="J20" s="399">
        <v>49</v>
      </c>
      <c r="K20" s="399">
        <v>54</v>
      </c>
      <c r="L20" s="400">
        <v>46</v>
      </c>
      <c r="M20" s="399">
        <v>38</v>
      </c>
      <c r="N20" s="399">
        <v>50</v>
      </c>
      <c r="O20" s="399">
        <v>51</v>
      </c>
      <c r="P20" s="399">
        <v>67</v>
      </c>
      <c r="Q20" s="401">
        <v>28</v>
      </c>
      <c r="R20" s="401">
        <v>16</v>
      </c>
      <c r="S20" s="401">
        <v>15</v>
      </c>
      <c r="T20" s="399">
        <v>6</v>
      </c>
    </row>
    <row r="21" spans="1:20" ht="23.25" customHeight="1">
      <c r="A21" s="335"/>
      <c r="B21" s="336"/>
      <c r="C21" s="337" t="s">
        <v>150</v>
      </c>
      <c r="D21" s="398"/>
      <c r="E21" s="399">
        <f t="shared" si="2"/>
        <v>839</v>
      </c>
      <c r="F21" s="399">
        <v>4</v>
      </c>
      <c r="G21" s="399">
        <v>26</v>
      </c>
      <c r="H21" s="399">
        <v>58</v>
      </c>
      <c r="I21" s="399">
        <v>91</v>
      </c>
      <c r="J21" s="399">
        <v>117</v>
      </c>
      <c r="K21" s="399">
        <v>143</v>
      </c>
      <c r="L21" s="400">
        <v>93</v>
      </c>
      <c r="M21" s="399">
        <v>75</v>
      </c>
      <c r="N21" s="399">
        <v>69</v>
      </c>
      <c r="O21" s="399">
        <v>69</v>
      </c>
      <c r="P21" s="399">
        <v>58</v>
      </c>
      <c r="Q21" s="401">
        <v>19</v>
      </c>
      <c r="R21" s="401">
        <v>10</v>
      </c>
      <c r="S21" s="401">
        <v>5</v>
      </c>
      <c r="T21" s="399">
        <v>2</v>
      </c>
    </row>
    <row r="22" spans="1:20" ht="23.25" customHeight="1">
      <c r="A22" s="335"/>
      <c r="B22" s="336"/>
      <c r="C22" s="351" t="s">
        <v>151</v>
      </c>
      <c r="D22" s="398"/>
      <c r="E22" s="399">
        <f t="shared" si="2"/>
        <v>1699</v>
      </c>
      <c r="F22" s="399">
        <v>158</v>
      </c>
      <c r="G22" s="399">
        <v>311</v>
      </c>
      <c r="H22" s="399">
        <v>122</v>
      </c>
      <c r="I22" s="399">
        <v>150</v>
      </c>
      <c r="J22" s="399">
        <v>169</v>
      </c>
      <c r="K22" s="399">
        <v>164</v>
      </c>
      <c r="L22" s="400">
        <v>136</v>
      </c>
      <c r="M22" s="399">
        <v>110</v>
      </c>
      <c r="N22" s="399">
        <v>100</v>
      </c>
      <c r="O22" s="399">
        <v>107</v>
      </c>
      <c r="P22" s="399">
        <v>118</v>
      </c>
      <c r="Q22" s="401">
        <v>42</v>
      </c>
      <c r="R22" s="401">
        <v>9</v>
      </c>
      <c r="S22" s="401">
        <v>3</v>
      </c>
      <c r="T22" s="399" t="s">
        <v>176</v>
      </c>
    </row>
    <row r="23" spans="1:20" ht="23.25" customHeight="1">
      <c r="A23" s="335"/>
      <c r="B23" s="336"/>
      <c r="C23" s="351" t="s">
        <v>152</v>
      </c>
      <c r="D23" s="398"/>
      <c r="E23" s="399">
        <f t="shared" si="2"/>
        <v>1052</v>
      </c>
      <c r="F23" s="399">
        <v>16</v>
      </c>
      <c r="G23" s="399">
        <v>120</v>
      </c>
      <c r="H23" s="399">
        <v>95</v>
      </c>
      <c r="I23" s="399">
        <v>123</v>
      </c>
      <c r="J23" s="399">
        <v>121</v>
      </c>
      <c r="K23" s="399">
        <v>136</v>
      </c>
      <c r="L23" s="400">
        <v>91</v>
      </c>
      <c r="M23" s="399">
        <v>78</v>
      </c>
      <c r="N23" s="399">
        <v>63</v>
      </c>
      <c r="O23" s="399">
        <v>81</v>
      </c>
      <c r="P23" s="399">
        <v>75</v>
      </c>
      <c r="Q23" s="401">
        <v>43</v>
      </c>
      <c r="R23" s="401">
        <v>8</v>
      </c>
      <c r="S23" s="401">
        <v>2</v>
      </c>
      <c r="T23" s="399" t="s">
        <v>70</v>
      </c>
    </row>
    <row r="24" spans="1:20" ht="18" customHeight="1">
      <c r="A24" s="335"/>
      <c r="B24" s="336"/>
      <c r="C24" s="337" t="s">
        <v>153</v>
      </c>
      <c r="D24" s="398"/>
      <c r="E24" s="399">
        <f t="shared" si="2"/>
        <v>1271</v>
      </c>
      <c r="F24" s="399">
        <v>34</v>
      </c>
      <c r="G24" s="399">
        <v>114</v>
      </c>
      <c r="H24" s="399">
        <v>136</v>
      </c>
      <c r="I24" s="399">
        <v>122</v>
      </c>
      <c r="J24" s="399">
        <v>166</v>
      </c>
      <c r="K24" s="399">
        <v>183</v>
      </c>
      <c r="L24" s="400">
        <v>102</v>
      </c>
      <c r="M24" s="399">
        <v>117</v>
      </c>
      <c r="N24" s="399">
        <v>118</v>
      </c>
      <c r="O24" s="399">
        <v>94</v>
      </c>
      <c r="P24" s="399">
        <v>50</v>
      </c>
      <c r="Q24" s="401">
        <v>26</v>
      </c>
      <c r="R24" s="401">
        <v>6</v>
      </c>
      <c r="S24" s="401">
        <v>3</v>
      </c>
      <c r="T24" s="399" t="s">
        <v>70</v>
      </c>
    </row>
    <row r="25" spans="1:20" ht="18" customHeight="1">
      <c r="A25" s="335"/>
      <c r="B25" s="336"/>
      <c r="C25" s="337" t="s">
        <v>154</v>
      </c>
      <c r="D25" s="398"/>
      <c r="E25" s="399">
        <f t="shared" si="2"/>
        <v>2888</v>
      </c>
      <c r="F25" s="399">
        <v>8</v>
      </c>
      <c r="G25" s="399">
        <v>200</v>
      </c>
      <c r="H25" s="399">
        <v>328</v>
      </c>
      <c r="I25" s="399">
        <v>409</v>
      </c>
      <c r="J25" s="399">
        <v>415</v>
      </c>
      <c r="K25" s="399">
        <v>428</v>
      </c>
      <c r="L25" s="400">
        <v>299</v>
      </c>
      <c r="M25" s="399">
        <v>242</v>
      </c>
      <c r="N25" s="399">
        <v>233</v>
      </c>
      <c r="O25" s="399">
        <v>163</v>
      </c>
      <c r="P25" s="399">
        <v>104</v>
      </c>
      <c r="Q25" s="401">
        <v>45</v>
      </c>
      <c r="R25" s="401">
        <v>12</v>
      </c>
      <c r="S25" s="401">
        <v>2</v>
      </c>
      <c r="T25" s="399" t="s">
        <v>177</v>
      </c>
    </row>
    <row r="26" spans="1:20" ht="18" customHeight="1">
      <c r="A26" s="335"/>
      <c r="B26" s="336"/>
      <c r="C26" s="337" t="s">
        <v>155</v>
      </c>
      <c r="D26" s="398"/>
      <c r="E26" s="399">
        <f t="shared" si="2"/>
        <v>148</v>
      </c>
      <c r="F26" s="399">
        <v>1</v>
      </c>
      <c r="G26" s="399">
        <v>6</v>
      </c>
      <c r="H26" s="399">
        <v>18</v>
      </c>
      <c r="I26" s="399">
        <v>10</v>
      </c>
      <c r="J26" s="399">
        <v>19</v>
      </c>
      <c r="K26" s="399">
        <v>28</v>
      </c>
      <c r="L26" s="400">
        <v>19</v>
      </c>
      <c r="M26" s="399">
        <v>20</v>
      </c>
      <c r="N26" s="399">
        <v>15</v>
      </c>
      <c r="O26" s="399">
        <v>11</v>
      </c>
      <c r="P26" s="399">
        <v>1</v>
      </c>
      <c r="Q26" s="399" t="s">
        <v>178</v>
      </c>
      <c r="R26" s="399" t="s">
        <v>176</v>
      </c>
      <c r="S26" s="399" t="s">
        <v>176</v>
      </c>
      <c r="T26" s="399" t="s">
        <v>179</v>
      </c>
    </row>
    <row r="27" spans="1:20" ht="23.25" customHeight="1">
      <c r="A27" s="335"/>
      <c r="B27" s="336"/>
      <c r="C27" s="351" t="s">
        <v>156</v>
      </c>
      <c r="D27" s="398"/>
      <c r="E27" s="399">
        <f t="shared" si="2"/>
        <v>1397</v>
      </c>
      <c r="F27" s="399">
        <v>14</v>
      </c>
      <c r="G27" s="399">
        <v>57</v>
      </c>
      <c r="H27" s="399">
        <v>79</v>
      </c>
      <c r="I27" s="399">
        <v>126</v>
      </c>
      <c r="J27" s="399">
        <v>160</v>
      </c>
      <c r="K27" s="399">
        <v>197</v>
      </c>
      <c r="L27" s="400">
        <v>139</v>
      </c>
      <c r="M27" s="399">
        <v>132</v>
      </c>
      <c r="N27" s="399">
        <v>96</v>
      </c>
      <c r="O27" s="399">
        <v>133</v>
      </c>
      <c r="P27" s="399">
        <v>159</v>
      </c>
      <c r="Q27" s="401">
        <v>77</v>
      </c>
      <c r="R27" s="401">
        <v>20</v>
      </c>
      <c r="S27" s="401">
        <v>5</v>
      </c>
      <c r="T27" s="399">
        <v>3</v>
      </c>
    </row>
    <row r="28" spans="1:20" ht="23.25" customHeight="1">
      <c r="A28" s="335"/>
      <c r="B28" s="336"/>
      <c r="C28" s="351" t="s">
        <v>157</v>
      </c>
      <c r="D28" s="398"/>
      <c r="E28" s="399">
        <f>SUM(F28:S28)</f>
        <v>749</v>
      </c>
      <c r="F28" s="399">
        <v>5</v>
      </c>
      <c r="G28" s="399">
        <v>30</v>
      </c>
      <c r="H28" s="399">
        <v>92</v>
      </c>
      <c r="I28" s="399">
        <v>108</v>
      </c>
      <c r="J28" s="399">
        <v>107</v>
      </c>
      <c r="K28" s="400">
        <v>107</v>
      </c>
      <c r="L28" s="399">
        <v>94</v>
      </c>
      <c r="M28" s="399">
        <v>74</v>
      </c>
      <c r="N28" s="399">
        <v>71</v>
      </c>
      <c r="O28" s="399">
        <v>37</v>
      </c>
      <c r="P28" s="401">
        <v>14</v>
      </c>
      <c r="Q28" s="401">
        <v>7</v>
      </c>
      <c r="R28" s="401">
        <v>2</v>
      </c>
      <c r="S28" s="399">
        <v>1</v>
      </c>
      <c r="T28" s="399" t="s">
        <v>176</v>
      </c>
    </row>
    <row r="29" spans="1:20" s="395" customFormat="1" ht="18" customHeight="1">
      <c r="A29" s="405"/>
      <c r="B29" s="357" t="s">
        <v>158</v>
      </c>
      <c r="C29" s="358"/>
      <c r="D29" s="406"/>
      <c r="E29" s="407">
        <f t="shared" si="2"/>
        <v>1140</v>
      </c>
      <c r="F29" s="407">
        <v>20</v>
      </c>
      <c r="G29" s="407">
        <v>164</v>
      </c>
      <c r="H29" s="407">
        <v>177</v>
      </c>
      <c r="I29" s="407">
        <v>117</v>
      </c>
      <c r="J29" s="407">
        <v>116</v>
      </c>
      <c r="K29" s="407">
        <v>120</v>
      </c>
      <c r="L29" s="408">
        <v>82</v>
      </c>
      <c r="M29" s="407">
        <v>67</v>
      </c>
      <c r="N29" s="407">
        <v>53</v>
      </c>
      <c r="O29" s="407">
        <v>68</v>
      </c>
      <c r="P29" s="407">
        <v>80</v>
      </c>
      <c r="Q29" s="409">
        <v>37</v>
      </c>
      <c r="R29" s="409">
        <v>23</v>
      </c>
      <c r="S29" s="409">
        <v>11</v>
      </c>
      <c r="T29" s="407">
        <v>5</v>
      </c>
    </row>
    <row r="30" spans="1:20" ht="12" customHeight="1">
      <c r="A30" s="410" t="s">
        <v>32</v>
      </c>
      <c r="B30" s="410"/>
      <c r="C30" s="410"/>
      <c r="D30" s="410"/>
      <c r="E30" s="410"/>
      <c r="F30" s="410"/>
      <c r="T30" s="392"/>
    </row>
    <row r="31" spans="1:20">
      <c r="A31" s="412"/>
      <c r="B31" s="379"/>
      <c r="C31" s="379"/>
      <c r="D31" s="379"/>
      <c r="E31" s="379"/>
      <c r="F31" s="380"/>
      <c r="T31" s="392"/>
    </row>
  </sheetData>
  <mergeCells count="5">
    <mergeCell ref="A1:C1"/>
    <mergeCell ref="Q4:T4"/>
    <mergeCell ref="A5:D5"/>
    <mergeCell ref="B6:C6"/>
    <mergeCell ref="A30:F30"/>
  </mergeCells>
  <phoneticPr fontId="3"/>
  <printOptions horizontalCentered="1"/>
  <pageMargins left="0.59055118110236227" right="0.59055118110236227" top="0.39370078740157483" bottom="0.39370078740157483" header="0.51181102362204722" footer="0.19685039370078741"/>
  <pageSetup paperSize="11" firstPageNumber="34" orientation="portrait" useFirstPageNumber="1" r:id="rId1"/>
  <headerFooter alignWithMargins="0">
    <oddFooter>&amp;C&amp;"ＭＳ Ｐ明朝,標準"&amp;9-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2" width="1.25" style="415" customWidth="1"/>
    <col min="3" max="3" width="9.625" style="415" customWidth="1"/>
    <col min="4" max="11" width="6" style="415" customWidth="1"/>
    <col min="12" max="16384" width="9" style="415"/>
  </cols>
  <sheetData>
    <row r="1" spans="1:13" s="414" customFormat="1" ht="9">
      <c r="A1" s="413" t="s">
        <v>0</v>
      </c>
      <c r="B1" s="413"/>
      <c r="C1" s="413"/>
    </row>
    <row r="2" spans="1:13" ht="15" customHeight="1">
      <c r="D2" s="283"/>
    </row>
    <row r="3" spans="1:13" ht="12" customHeight="1">
      <c r="A3" s="416" t="s">
        <v>180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</row>
    <row r="4" spans="1:13" ht="11.45" customHeight="1" thickBot="1">
      <c r="A4" s="417"/>
      <c r="B4" s="417"/>
      <c r="C4" s="417"/>
      <c r="D4" s="417"/>
      <c r="E4" s="417"/>
      <c r="F4" s="418"/>
      <c r="G4" s="418"/>
      <c r="H4" s="419" t="s">
        <v>120</v>
      </c>
      <c r="I4" s="419"/>
      <c r="J4" s="419"/>
      <c r="K4" s="419"/>
      <c r="L4" s="420"/>
      <c r="M4" s="420"/>
    </row>
    <row r="5" spans="1:13" ht="14.25" customHeight="1">
      <c r="A5" s="421" t="s">
        <v>181</v>
      </c>
      <c r="B5" s="422"/>
      <c r="C5" s="422"/>
      <c r="D5" s="423" t="s">
        <v>182</v>
      </c>
      <c r="E5" s="424"/>
      <c r="F5" s="424"/>
      <c r="G5" s="425"/>
      <c r="H5" s="424" t="s">
        <v>183</v>
      </c>
      <c r="I5" s="424"/>
      <c r="J5" s="424"/>
      <c r="K5" s="425"/>
    </row>
    <row r="6" spans="1:13" s="417" customFormat="1" ht="14.25" customHeight="1">
      <c r="A6" s="426"/>
      <c r="B6" s="427"/>
      <c r="C6" s="427"/>
      <c r="D6" s="428" t="s">
        <v>123</v>
      </c>
      <c r="E6" s="428"/>
      <c r="F6" s="428" t="s">
        <v>124</v>
      </c>
      <c r="G6" s="428"/>
      <c r="H6" s="428" t="s">
        <v>123</v>
      </c>
      <c r="I6" s="428"/>
      <c r="J6" s="428" t="s">
        <v>124</v>
      </c>
      <c r="K6" s="428"/>
    </row>
    <row r="7" spans="1:13" s="417" customFormat="1" ht="14.25" customHeight="1">
      <c r="A7" s="429"/>
      <c r="B7" s="430"/>
      <c r="C7" s="430"/>
      <c r="D7" s="431" t="s">
        <v>184</v>
      </c>
      <c r="E7" s="432" t="s">
        <v>185</v>
      </c>
      <c r="F7" s="431" t="s">
        <v>184</v>
      </c>
      <c r="G7" s="432" t="s">
        <v>185</v>
      </c>
      <c r="H7" s="431" t="s">
        <v>184</v>
      </c>
      <c r="I7" s="432" t="s">
        <v>185</v>
      </c>
      <c r="J7" s="431" t="s">
        <v>184</v>
      </c>
      <c r="K7" s="432" t="s">
        <v>185</v>
      </c>
    </row>
    <row r="8" spans="1:13" s="437" customFormat="1" ht="14.25" customHeight="1">
      <c r="A8" s="433" t="s">
        <v>186</v>
      </c>
      <c r="B8" s="434"/>
      <c r="C8" s="434"/>
      <c r="D8" s="435">
        <v>20281</v>
      </c>
      <c r="E8" s="436">
        <v>100</v>
      </c>
      <c r="F8" s="435">
        <v>21559</v>
      </c>
      <c r="G8" s="436">
        <v>100</v>
      </c>
      <c r="H8" s="435">
        <v>9898</v>
      </c>
      <c r="I8" s="436">
        <v>100</v>
      </c>
      <c r="J8" s="435">
        <v>9703</v>
      </c>
      <c r="K8" s="436">
        <v>100</v>
      </c>
    </row>
    <row r="9" spans="1:13" s="417" customFormat="1" ht="14.25" customHeight="1">
      <c r="A9" s="438" t="s">
        <v>187</v>
      </c>
      <c r="B9" s="439"/>
      <c r="C9" s="439"/>
      <c r="D9" s="440">
        <v>8549</v>
      </c>
      <c r="E9" s="441">
        <v>42.2</v>
      </c>
      <c r="F9" s="440">
        <v>8909</v>
      </c>
      <c r="G9" s="441">
        <v>41.3</v>
      </c>
      <c r="H9" s="440">
        <v>6989</v>
      </c>
      <c r="I9" s="441">
        <v>70.599999999999994</v>
      </c>
      <c r="J9" s="440">
        <v>6534</v>
      </c>
      <c r="K9" s="441">
        <v>67.3</v>
      </c>
    </row>
    <row r="10" spans="1:13" s="417" customFormat="1" ht="14.25" customHeight="1">
      <c r="A10" s="438" t="s">
        <v>188</v>
      </c>
      <c r="B10" s="439"/>
      <c r="C10" s="439"/>
      <c r="D10" s="440">
        <v>11732</v>
      </c>
      <c r="E10" s="441">
        <v>57.8</v>
      </c>
      <c r="F10" s="440">
        <f>F11+F15</f>
        <v>12650</v>
      </c>
      <c r="G10" s="441">
        <v>58.7</v>
      </c>
      <c r="H10" s="440">
        <v>2909</v>
      </c>
      <c r="I10" s="441">
        <v>29.4</v>
      </c>
      <c r="J10" s="440">
        <v>3169</v>
      </c>
      <c r="K10" s="441">
        <v>32.700000000000003</v>
      </c>
    </row>
    <row r="11" spans="1:13" s="417" customFormat="1" ht="14.25" customHeight="1">
      <c r="A11" s="442"/>
      <c r="B11" s="439" t="s">
        <v>189</v>
      </c>
      <c r="C11" s="439"/>
      <c r="D11" s="440">
        <v>11570</v>
      </c>
      <c r="E11" s="441">
        <v>57</v>
      </c>
      <c r="F11" s="440">
        <v>12336</v>
      </c>
      <c r="G11" s="441">
        <v>57.2</v>
      </c>
      <c r="H11" s="440">
        <v>2669</v>
      </c>
      <c r="I11" s="441">
        <v>27</v>
      </c>
      <c r="J11" s="440">
        <v>2631</v>
      </c>
      <c r="K11" s="441">
        <v>27.1</v>
      </c>
    </row>
    <row r="12" spans="1:13" s="417" customFormat="1" ht="14.25" customHeight="1">
      <c r="A12" s="442"/>
      <c r="B12" s="443"/>
      <c r="C12" s="444" t="s">
        <v>190</v>
      </c>
      <c r="D12" s="440">
        <v>6531</v>
      </c>
      <c r="E12" s="441">
        <v>32.200000000000003</v>
      </c>
      <c r="F12" s="440">
        <v>6900</v>
      </c>
      <c r="G12" s="441">
        <v>32</v>
      </c>
      <c r="H12" s="440">
        <v>1725</v>
      </c>
      <c r="I12" s="441">
        <v>17.399999999999999</v>
      </c>
      <c r="J12" s="440">
        <v>1623</v>
      </c>
      <c r="K12" s="441">
        <v>16.7</v>
      </c>
    </row>
    <row r="13" spans="1:13" s="417" customFormat="1" ht="14.25" customHeight="1">
      <c r="A13" s="442"/>
      <c r="B13" s="443"/>
      <c r="C13" s="443" t="s">
        <v>191</v>
      </c>
      <c r="D13" s="440">
        <v>3660</v>
      </c>
      <c r="E13" s="441">
        <v>18</v>
      </c>
      <c r="F13" s="440">
        <v>3740</v>
      </c>
      <c r="G13" s="441">
        <v>17.3</v>
      </c>
      <c r="H13" s="440">
        <v>550</v>
      </c>
      <c r="I13" s="441">
        <v>5.6</v>
      </c>
      <c r="J13" s="440">
        <v>549</v>
      </c>
      <c r="K13" s="441">
        <v>5.7</v>
      </c>
    </row>
    <row r="14" spans="1:13" s="417" customFormat="1" ht="14.25" customHeight="1">
      <c r="A14" s="442"/>
      <c r="B14" s="443"/>
      <c r="C14" s="443" t="s">
        <v>192</v>
      </c>
      <c r="D14" s="440">
        <v>1379</v>
      </c>
      <c r="E14" s="441">
        <v>6.8</v>
      </c>
      <c r="F14" s="440">
        <v>1696</v>
      </c>
      <c r="G14" s="441">
        <v>7.9</v>
      </c>
      <c r="H14" s="440">
        <v>394</v>
      </c>
      <c r="I14" s="441">
        <v>4</v>
      </c>
      <c r="J14" s="440">
        <v>459</v>
      </c>
      <c r="K14" s="441">
        <v>4.7</v>
      </c>
    </row>
    <row r="15" spans="1:13" s="417" customFormat="1" ht="14.25" customHeight="1">
      <c r="A15" s="445"/>
      <c r="B15" s="446" t="s">
        <v>193</v>
      </c>
      <c r="C15" s="446"/>
      <c r="D15" s="447">
        <v>162</v>
      </c>
      <c r="E15" s="448">
        <v>0.8</v>
      </c>
      <c r="F15" s="447">
        <v>314</v>
      </c>
      <c r="G15" s="448">
        <v>1.5</v>
      </c>
      <c r="H15" s="447">
        <v>240</v>
      </c>
      <c r="I15" s="448">
        <v>2.4</v>
      </c>
      <c r="J15" s="447">
        <v>538</v>
      </c>
      <c r="K15" s="448">
        <v>5.5</v>
      </c>
    </row>
    <row r="16" spans="1:13" s="417" customFormat="1" ht="12" customHeight="1">
      <c r="A16" s="449" t="s">
        <v>32</v>
      </c>
      <c r="B16" s="449"/>
      <c r="C16" s="449"/>
    </row>
    <row r="17" spans="1:11" s="417" customFormat="1" ht="9.75" customHeight="1">
      <c r="A17" s="450" t="s">
        <v>194</v>
      </c>
      <c r="B17" s="450"/>
      <c r="C17" s="450"/>
      <c r="D17" s="450"/>
      <c r="E17" s="450"/>
      <c r="F17" s="450"/>
      <c r="G17" s="450"/>
      <c r="H17" s="450"/>
      <c r="I17" s="450"/>
      <c r="J17" s="450"/>
      <c r="K17" s="450"/>
    </row>
    <row r="18" spans="1:11" s="417" customFormat="1" ht="15" customHeight="1">
      <c r="A18" s="379"/>
      <c r="B18" s="451"/>
      <c r="C18" s="451"/>
    </row>
    <row r="19" spans="1:11" s="417" customFormat="1" ht="12" customHeight="1">
      <c r="A19" s="452" t="s">
        <v>195</v>
      </c>
      <c r="B19" s="452"/>
      <c r="C19" s="452"/>
      <c r="D19" s="452"/>
      <c r="E19" s="452"/>
      <c r="F19" s="452"/>
      <c r="G19" s="452"/>
      <c r="H19" s="452"/>
      <c r="I19" s="452"/>
      <c r="J19" s="452"/>
      <c r="K19" s="452"/>
    </row>
    <row r="20" spans="1:11" s="417" customFormat="1" ht="11.45" customHeight="1" thickBot="1">
      <c r="A20" s="372"/>
      <c r="B20" s="372"/>
      <c r="C20" s="372"/>
      <c r="D20" s="372"/>
      <c r="E20" s="372"/>
      <c r="F20" s="453"/>
      <c r="G20" s="453"/>
      <c r="H20" s="454" t="s">
        <v>120</v>
      </c>
      <c r="I20" s="454"/>
      <c r="J20" s="454"/>
      <c r="K20" s="454"/>
    </row>
    <row r="21" spans="1:11" s="372" customFormat="1" ht="14.25" customHeight="1">
      <c r="A21" s="455" t="s">
        <v>181</v>
      </c>
      <c r="B21" s="456"/>
      <c r="C21" s="456"/>
      <c r="D21" s="457" t="s">
        <v>182</v>
      </c>
      <c r="E21" s="458"/>
      <c r="F21" s="458"/>
      <c r="G21" s="458"/>
      <c r="H21" s="457" t="s">
        <v>183</v>
      </c>
      <c r="I21" s="458"/>
      <c r="J21" s="458"/>
      <c r="K21" s="459"/>
    </row>
    <row r="22" spans="1:11" s="372" customFormat="1" ht="14.25" customHeight="1">
      <c r="A22" s="460"/>
      <c r="B22" s="461"/>
      <c r="C22" s="461"/>
      <c r="D22" s="462" t="s">
        <v>123</v>
      </c>
      <c r="E22" s="462"/>
      <c r="F22" s="462" t="s">
        <v>124</v>
      </c>
      <c r="G22" s="462"/>
      <c r="H22" s="462" t="s">
        <v>123</v>
      </c>
      <c r="I22" s="462"/>
      <c r="J22" s="462" t="s">
        <v>124</v>
      </c>
      <c r="K22" s="462"/>
    </row>
    <row r="23" spans="1:11" s="372" customFormat="1" ht="14.25" customHeight="1">
      <c r="A23" s="463"/>
      <c r="B23" s="464"/>
      <c r="C23" s="464"/>
      <c r="D23" s="465" t="s">
        <v>184</v>
      </c>
      <c r="E23" s="466" t="s">
        <v>185</v>
      </c>
      <c r="F23" s="465" t="s">
        <v>184</v>
      </c>
      <c r="G23" s="466" t="s">
        <v>185</v>
      </c>
      <c r="H23" s="465" t="s">
        <v>184</v>
      </c>
      <c r="I23" s="466" t="s">
        <v>185</v>
      </c>
      <c r="J23" s="465" t="s">
        <v>184</v>
      </c>
      <c r="K23" s="466" t="s">
        <v>185</v>
      </c>
    </row>
    <row r="24" spans="1:11" s="372" customFormat="1" ht="14.25" customHeight="1">
      <c r="A24" s="467" t="s">
        <v>186</v>
      </c>
      <c r="B24" s="468"/>
      <c r="C24" s="468"/>
      <c r="D24" s="469">
        <v>24998</v>
      </c>
      <c r="E24" s="470">
        <v>100</v>
      </c>
      <c r="F24" s="469">
        <v>26304</v>
      </c>
      <c r="G24" s="470">
        <v>100</v>
      </c>
      <c r="H24" s="469">
        <v>8532</v>
      </c>
      <c r="I24" s="470">
        <v>100</v>
      </c>
      <c r="J24" s="469">
        <v>8169</v>
      </c>
      <c r="K24" s="470">
        <v>100</v>
      </c>
    </row>
    <row r="25" spans="1:11" s="372" customFormat="1" ht="14.25" customHeight="1">
      <c r="A25" s="471" t="s">
        <v>196</v>
      </c>
      <c r="B25" s="472"/>
      <c r="C25" s="472"/>
      <c r="D25" s="473">
        <v>8549</v>
      </c>
      <c r="E25" s="474">
        <v>34.200000000000003</v>
      </c>
      <c r="F25" s="473">
        <v>8909</v>
      </c>
      <c r="G25" s="474">
        <v>33.9</v>
      </c>
      <c r="H25" s="473">
        <v>6989</v>
      </c>
      <c r="I25" s="474">
        <v>81.900000000000006</v>
      </c>
      <c r="J25" s="473">
        <v>6534</v>
      </c>
      <c r="K25" s="474">
        <v>80</v>
      </c>
    </row>
    <row r="26" spans="1:11" s="478" customFormat="1" ht="14.25" customHeight="1">
      <c r="A26" s="475"/>
      <c r="B26" s="472" t="s">
        <v>197</v>
      </c>
      <c r="C26" s="472"/>
      <c r="D26" s="473">
        <v>1712</v>
      </c>
      <c r="E26" s="474">
        <v>6.8</v>
      </c>
      <c r="F26" s="473">
        <v>1761</v>
      </c>
      <c r="G26" s="474">
        <v>6.7</v>
      </c>
      <c r="H26" s="476" t="s">
        <v>70</v>
      </c>
      <c r="I26" s="477" t="s">
        <v>70</v>
      </c>
      <c r="J26" s="476" t="s">
        <v>70</v>
      </c>
      <c r="K26" s="477" t="s">
        <v>70</v>
      </c>
    </row>
    <row r="27" spans="1:11" s="372" customFormat="1" ht="14.25" customHeight="1">
      <c r="A27" s="475"/>
      <c r="B27" s="472" t="s">
        <v>198</v>
      </c>
      <c r="C27" s="472"/>
      <c r="D27" s="473">
        <v>6837</v>
      </c>
      <c r="E27" s="474">
        <v>27.4</v>
      </c>
      <c r="F27" s="473">
        <v>7148</v>
      </c>
      <c r="G27" s="474">
        <v>27.1</v>
      </c>
      <c r="H27" s="473">
        <v>6989</v>
      </c>
      <c r="I27" s="474">
        <v>81.900000000000006</v>
      </c>
      <c r="J27" s="473">
        <v>6534</v>
      </c>
      <c r="K27" s="474">
        <v>80</v>
      </c>
    </row>
    <row r="28" spans="1:11" s="372" customFormat="1" ht="14.25" customHeight="1">
      <c r="A28" s="471" t="s">
        <v>199</v>
      </c>
      <c r="B28" s="472"/>
      <c r="C28" s="472"/>
      <c r="D28" s="473">
        <v>16449</v>
      </c>
      <c r="E28" s="474">
        <v>65.8</v>
      </c>
      <c r="F28" s="473">
        <v>17395</v>
      </c>
      <c r="G28" s="474">
        <v>66.099999999999994</v>
      </c>
      <c r="H28" s="473">
        <v>1543</v>
      </c>
      <c r="I28" s="474">
        <v>18.100000000000001</v>
      </c>
      <c r="J28" s="473">
        <v>1635</v>
      </c>
      <c r="K28" s="474">
        <v>20</v>
      </c>
    </row>
    <row r="29" spans="1:11" s="372" customFormat="1" ht="14.25" customHeight="1">
      <c r="A29" s="475"/>
      <c r="B29" s="472" t="s">
        <v>189</v>
      </c>
      <c r="C29" s="472"/>
      <c r="D29" s="473">
        <v>16181</v>
      </c>
      <c r="E29" s="474">
        <v>64.7</v>
      </c>
      <c r="F29" s="473">
        <v>16992</v>
      </c>
      <c r="G29" s="474">
        <v>64.599999999999994</v>
      </c>
      <c r="H29" s="473">
        <v>1504</v>
      </c>
      <c r="I29" s="474">
        <v>17.600000000000001</v>
      </c>
      <c r="J29" s="473">
        <v>1555</v>
      </c>
      <c r="K29" s="474">
        <v>19</v>
      </c>
    </row>
    <row r="30" spans="1:11" s="372" customFormat="1" ht="14.25" customHeight="1">
      <c r="A30" s="475"/>
      <c r="B30" s="479"/>
      <c r="C30" s="479" t="s">
        <v>190</v>
      </c>
      <c r="D30" s="473">
        <v>10032</v>
      </c>
      <c r="E30" s="474">
        <v>40.1</v>
      </c>
      <c r="F30" s="473">
        <v>10123</v>
      </c>
      <c r="G30" s="474">
        <v>38.5</v>
      </c>
      <c r="H30" s="473">
        <v>1112</v>
      </c>
      <c r="I30" s="474">
        <v>13</v>
      </c>
      <c r="J30" s="473">
        <v>1276</v>
      </c>
      <c r="K30" s="474">
        <v>15.6</v>
      </c>
    </row>
    <row r="31" spans="1:11" s="372" customFormat="1" ht="14.25" customHeight="1">
      <c r="A31" s="475"/>
      <c r="B31" s="479"/>
      <c r="C31" s="479" t="s">
        <v>200</v>
      </c>
      <c r="D31" s="473">
        <v>4282</v>
      </c>
      <c r="E31" s="474">
        <v>17.100000000000001</v>
      </c>
      <c r="F31" s="473">
        <v>4656</v>
      </c>
      <c r="G31" s="474">
        <v>17.7</v>
      </c>
      <c r="H31" s="473">
        <v>305</v>
      </c>
      <c r="I31" s="474">
        <v>3.6</v>
      </c>
      <c r="J31" s="473">
        <v>225</v>
      </c>
      <c r="K31" s="474">
        <v>2.8</v>
      </c>
    </row>
    <row r="32" spans="1:11" s="372" customFormat="1" ht="14.25" customHeight="1">
      <c r="A32" s="475"/>
      <c r="B32" s="479"/>
      <c r="C32" s="479" t="s">
        <v>192</v>
      </c>
      <c r="D32" s="473">
        <v>1867</v>
      </c>
      <c r="E32" s="474">
        <v>7.5</v>
      </c>
      <c r="F32" s="473">
        <v>2213</v>
      </c>
      <c r="G32" s="474">
        <v>8.4</v>
      </c>
      <c r="H32" s="473">
        <v>87</v>
      </c>
      <c r="I32" s="474">
        <v>1</v>
      </c>
      <c r="J32" s="473">
        <v>54</v>
      </c>
      <c r="K32" s="474">
        <v>0.7</v>
      </c>
    </row>
    <row r="33" spans="1:11" s="372" customFormat="1" ht="14.25" customHeight="1">
      <c r="A33" s="480"/>
      <c r="B33" s="481" t="s">
        <v>193</v>
      </c>
      <c r="C33" s="481"/>
      <c r="D33" s="482">
        <v>268</v>
      </c>
      <c r="E33" s="483">
        <v>1.1000000000000001</v>
      </c>
      <c r="F33" s="482">
        <v>403</v>
      </c>
      <c r="G33" s="483">
        <v>1.5</v>
      </c>
      <c r="H33" s="482">
        <v>39</v>
      </c>
      <c r="I33" s="483">
        <v>0.5</v>
      </c>
      <c r="J33" s="482">
        <v>80</v>
      </c>
      <c r="K33" s="483">
        <v>1</v>
      </c>
    </row>
    <row r="34" spans="1:11" s="372" customFormat="1" ht="12" customHeight="1">
      <c r="A34" s="484" t="s">
        <v>32</v>
      </c>
      <c r="B34" s="484"/>
      <c r="C34" s="484"/>
      <c r="G34" s="485"/>
    </row>
    <row r="35" spans="1:11" s="372" customFormat="1" ht="9.75" customHeight="1">
      <c r="A35" s="450" t="s">
        <v>201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</row>
    <row r="36" spans="1:11" s="372" customFormat="1" ht="13.5" customHeight="1">
      <c r="A36" s="486"/>
      <c r="C36" s="417"/>
      <c r="D36" s="417"/>
      <c r="E36" s="417"/>
      <c r="F36" s="417"/>
      <c r="G36" s="417"/>
      <c r="H36" s="417"/>
      <c r="I36" s="417"/>
      <c r="J36" s="417"/>
      <c r="K36" s="417"/>
    </row>
    <row r="37" spans="1:11" s="417" customFormat="1" ht="13.5" customHeight="1">
      <c r="A37" s="373"/>
    </row>
    <row r="38" spans="1:11" ht="16.5" customHeight="1"/>
  </sheetData>
  <mergeCells count="37">
    <mergeCell ref="A28:C28"/>
    <mergeCell ref="B29:C29"/>
    <mergeCell ref="B33:C33"/>
    <mergeCell ref="A34:C34"/>
    <mergeCell ref="A35:K35"/>
    <mergeCell ref="H22:I22"/>
    <mergeCell ref="J22:K22"/>
    <mergeCell ref="A24:C24"/>
    <mergeCell ref="A25:C25"/>
    <mergeCell ref="B26:C26"/>
    <mergeCell ref="B27:C27"/>
    <mergeCell ref="A16:C16"/>
    <mergeCell ref="A17:K17"/>
    <mergeCell ref="A19:K19"/>
    <mergeCell ref="F20:G20"/>
    <mergeCell ref="H20:K20"/>
    <mergeCell ref="A21:C23"/>
    <mergeCell ref="D21:G21"/>
    <mergeCell ref="H21:K21"/>
    <mergeCell ref="D22:E22"/>
    <mergeCell ref="F22:G22"/>
    <mergeCell ref="J6:K6"/>
    <mergeCell ref="A8:C8"/>
    <mergeCell ref="A9:C9"/>
    <mergeCell ref="A10:C10"/>
    <mergeCell ref="B11:C11"/>
    <mergeCell ref="B15:C15"/>
    <mergeCell ref="A1:C1"/>
    <mergeCell ref="A3:K3"/>
    <mergeCell ref="F4:G4"/>
    <mergeCell ref="H4:K4"/>
    <mergeCell ref="A5:C7"/>
    <mergeCell ref="D5:G5"/>
    <mergeCell ref="H5:K5"/>
    <mergeCell ref="D6:E6"/>
    <mergeCell ref="F6:G6"/>
    <mergeCell ref="H6:I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1" width="8.875" style="489" customWidth="1"/>
    <col min="2" max="5" width="3.625" style="489" customWidth="1"/>
    <col min="6" max="7" width="4.25" style="489" customWidth="1"/>
    <col min="8" max="9" width="5.75" style="489" customWidth="1"/>
    <col min="10" max="13" width="4.25" style="489" customWidth="1"/>
    <col min="14" max="16384" width="9" style="489"/>
  </cols>
  <sheetData>
    <row r="1" spans="1:14" s="487" customFormat="1" ht="9" customHeight="1">
      <c r="L1" s="488" t="s">
        <v>0</v>
      </c>
      <c r="M1" s="488"/>
    </row>
    <row r="2" spans="1:14" ht="12" customHeight="1">
      <c r="A2" s="452" t="s">
        <v>202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283"/>
    </row>
    <row r="3" spans="1:14" ht="11.45" customHeight="1" thickBot="1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1" t="s">
        <v>203</v>
      </c>
    </row>
    <row r="4" spans="1:14" ht="13.5" customHeight="1">
      <c r="A4" s="492" t="s">
        <v>204</v>
      </c>
      <c r="B4" s="455" t="s">
        <v>205</v>
      </c>
      <c r="C4" s="493"/>
      <c r="D4" s="455" t="s">
        <v>206</v>
      </c>
      <c r="E4" s="493"/>
      <c r="F4" s="455" t="s">
        <v>207</v>
      </c>
      <c r="G4" s="493"/>
      <c r="H4" s="455" t="s">
        <v>208</v>
      </c>
      <c r="I4" s="493"/>
      <c r="J4" s="455" t="s">
        <v>209</v>
      </c>
      <c r="K4" s="493"/>
      <c r="L4" s="455" t="s">
        <v>209</v>
      </c>
      <c r="M4" s="493"/>
    </row>
    <row r="5" spans="1:14" ht="13.5" customHeight="1">
      <c r="A5" s="494"/>
      <c r="B5" s="463" t="s">
        <v>210</v>
      </c>
      <c r="C5" s="495"/>
      <c r="D5" s="463"/>
      <c r="E5" s="495"/>
      <c r="F5" s="463"/>
      <c r="G5" s="495"/>
      <c r="H5" s="463" t="s">
        <v>211</v>
      </c>
      <c r="I5" s="495"/>
      <c r="J5" s="463"/>
      <c r="K5" s="495"/>
      <c r="L5" s="463" t="s">
        <v>212</v>
      </c>
      <c r="M5" s="495"/>
    </row>
    <row r="6" spans="1:14" s="501" customFormat="1" ht="12.75" customHeight="1">
      <c r="A6" s="496" t="s">
        <v>213</v>
      </c>
      <c r="B6" s="497">
        <f>SUM(B7:C8)</f>
        <v>44817</v>
      </c>
      <c r="C6" s="498"/>
      <c r="D6" s="497">
        <f>SUM(D7:E8)</f>
        <v>15416</v>
      </c>
      <c r="E6" s="498"/>
      <c r="F6" s="497">
        <f>SUM(F7:G8)</f>
        <v>15565</v>
      </c>
      <c r="G6" s="498"/>
      <c r="H6" s="497">
        <f>SUM(H7:I8)</f>
        <v>149</v>
      </c>
      <c r="I6" s="498"/>
      <c r="J6" s="497">
        <f>SUM(J7:K8)</f>
        <v>44966</v>
      </c>
      <c r="K6" s="498"/>
      <c r="L6" s="499">
        <f t="shared" ref="L6:L10" si="0">J6/B6*100</f>
        <v>100.33246312783095</v>
      </c>
      <c r="M6" s="500"/>
    </row>
    <row r="7" spans="1:14" ht="12.75" customHeight="1">
      <c r="A7" s="502" t="s">
        <v>9</v>
      </c>
      <c r="B7" s="503">
        <v>23786</v>
      </c>
      <c r="C7" s="504"/>
      <c r="D7" s="503">
        <v>9793</v>
      </c>
      <c r="E7" s="504"/>
      <c r="F7" s="503">
        <v>9898</v>
      </c>
      <c r="G7" s="504"/>
      <c r="H7" s="503">
        <f>F7-D7</f>
        <v>105</v>
      </c>
      <c r="I7" s="504"/>
      <c r="J7" s="503">
        <v>23891</v>
      </c>
      <c r="K7" s="504"/>
      <c r="L7" s="505">
        <f t="shared" si="0"/>
        <v>100.44143613890523</v>
      </c>
      <c r="M7" s="506"/>
    </row>
    <row r="8" spans="1:14" ht="12.75" customHeight="1">
      <c r="A8" s="502" t="s">
        <v>10</v>
      </c>
      <c r="B8" s="503">
        <v>21031</v>
      </c>
      <c r="C8" s="504"/>
      <c r="D8" s="503">
        <v>5623</v>
      </c>
      <c r="E8" s="504"/>
      <c r="F8" s="503">
        <v>5667</v>
      </c>
      <c r="G8" s="504"/>
      <c r="H8" s="503">
        <f>F8-D8</f>
        <v>44</v>
      </c>
      <c r="I8" s="504"/>
      <c r="J8" s="503">
        <v>21075</v>
      </c>
      <c r="K8" s="504"/>
      <c r="L8" s="505">
        <f t="shared" si="0"/>
        <v>100.20921496838</v>
      </c>
      <c r="M8" s="506"/>
    </row>
    <row r="9" spans="1:14" ht="12.75" customHeight="1">
      <c r="A9" s="496" t="s">
        <v>7</v>
      </c>
      <c r="B9" s="497">
        <f>SUM(B10:C11)</f>
        <v>47965</v>
      </c>
      <c r="C9" s="498"/>
      <c r="D9" s="497">
        <f>SUM(D10:E11)</f>
        <v>16144</v>
      </c>
      <c r="E9" s="498"/>
      <c r="F9" s="497">
        <f>SUM(F10:G11)</f>
        <v>15796</v>
      </c>
      <c r="G9" s="498"/>
      <c r="H9" s="497">
        <f>SUM(H10:I11)</f>
        <v>-348</v>
      </c>
      <c r="I9" s="498"/>
      <c r="J9" s="497">
        <f>SUM(J10:K11)</f>
        <v>47617</v>
      </c>
      <c r="K9" s="498"/>
      <c r="L9" s="499">
        <f t="shared" si="0"/>
        <v>99.274470968414477</v>
      </c>
      <c r="M9" s="500"/>
    </row>
    <row r="10" spans="1:14" ht="12.75" customHeight="1">
      <c r="A10" s="502" t="s">
        <v>9</v>
      </c>
      <c r="B10" s="503">
        <v>25247</v>
      </c>
      <c r="C10" s="504"/>
      <c r="D10" s="503">
        <v>9862</v>
      </c>
      <c r="E10" s="504"/>
      <c r="F10" s="503">
        <v>9581</v>
      </c>
      <c r="G10" s="504"/>
      <c r="H10" s="503">
        <f>F10-D10</f>
        <v>-281</v>
      </c>
      <c r="I10" s="504"/>
      <c r="J10" s="503">
        <v>24966</v>
      </c>
      <c r="K10" s="504"/>
      <c r="L10" s="505">
        <f t="shared" si="0"/>
        <v>98.886996474828692</v>
      </c>
      <c r="M10" s="506"/>
    </row>
    <row r="11" spans="1:14" ht="12.75" customHeight="1">
      <c r="A11" s="502" t="s">
        <v>10</v>
      </c>
      <c r="B11" s="503">
        <v>22718</v>
      </c>
      <c r="C11" s="504"/>
      <c r="D11" s="503">
        <v>6282</v>
      </c>
      <c r="E11" s="504"/>
      <c r="F11" s="503">
        <v>6215</v>
      </c>
      <c r="G11" s="504"/>
      <c r="H11" s="503">
        <f>F11-D11</f>
        <v>-67</v>
      </c>
      <c r="I11" s="504"/>
      <c r="J11" s="503">
        <v>22651</v>
      </c>
      <c r="K11" s="504"/>
      <c r="L11" s="505">
        <f>J11/B11*100</f>
        <v>99.705079672506386</v>
      </c>
      <c r="M11" s="506"/>
    </row>
    <row r="12" spans="1:14" ht="12.75" customHeight="1">
      <c r="A12" s="496" t="s">
        <v>123</v>
      </c>
      <c r="B12" s="497">
        <v>51885</v>
      </c>
      <c r="C12" s="498"/>
      <c r="D12" s="497">
        <v>17992</v>
      </c>
      <c r="E12" s="498"/>
      <c r="F12" s="497">
        <v>14641</v>
      </c>
      <c r="G12" s="498"/>
      <c r="H12" s="507" t="s">
        <v>214</v>
      </c>
      <c r="I12" s="508"/>
      <c r="J12" s="507">
        <v>48534</v>
      </c>
      <c r="K12" s="508"/>
      <c r="L12" s="509"/>
      <c r="M12" s="510">
        <v>93.5</v>
      </c>
    </row>
    <row r="13" spans="1:14" ht="12.75" customHeight="1">
      <c r="A13" s="502" t="s">
        <v>9</v>
      </c>
      <c r="B13" s="503">
        <v>27288</v>
      </c>
      <c r="C13" s="504"/>
      <c r="D13" s="503">
        <v>10862</v>
      </c>
      <c r="E13" s="504"/>
      <c r="F13" s="503">
        <v>8258</v>
      </c>
      <c r="G13" s="504"/>
      <c r="H13" s="511" t="s">
        <v>215</v>
      </c>
      <c r="I13" s="512"/>
      <c r="J13" s="511">
        <v>24684</v>
      </c>
      <c r="K13" s="512"/>
      <c r="L13" s="513"/>
      <c r="M13" s="514">
        <v>90.5</v>
      </c>
    </row>
    <row r="14" spans="1:14" ht="12.75" customHeight="1">
      <c r="A14" s="502" t="s">
        <v>10</v>
      </c>
      <c r="B14" s="503">
        <v>24597</v>
      </c>
      <c r="C14" s="504"/>
      <c r="D14" s="503">
        <v>7130</v>
      </c>
      <c r="E14" s="504"/>
      <c r="F14" s="503">
        <v>6383</v>
      </c>
      <c r="G14" s="504"/>
      <c r="H14" s="511" t="s">
        <v>216</v>
      </c>
      <c r="I14" s="512"/>
      <c r="J14" s="503">
        <v>23850</v>
      </c>
      <c r="K14" s="504"/>
      <c r="L14" s="505">
        <v>97</v>
      </c>
      <c r="M14" s="506"/>
      <c r="N14" s="515"/>
    </row>
    <row r="15" spans="1:14" ht="12.75" customHeight="1">
      <c r="A15" s="496" t="s">
        <v>124</v>
      </c>
      <c r="B15" s="497">
        <v>55099</v>
      </c>
      <c r="C15" s="498"/>
      <c r="D15" s="497">
        <v>19030</v>
      </c>
      <c r="E15" s="498"/>
      <c r="F15" s="497">
        <v>15819</v>
      </c>
      <c r="G15" s="498"/>
      <c r="H15" s="507" t="s">
        <v>217</v>
      </c>
      <c r="I15" s="508"/>
      <c r="J15" s="507">
        <v>51888</v>
      </c>
      <c r="K15" s="508"/>
      <c r="L15" s="509"/>
      <c r="M15" s="510">
        <v>94.2</v>
      </c>
      <c r="N15" s="515"/>
    </row>
    <row r="16" spans="1:14" ht="12.75" customHeight="1">
      <c r="A16" s="502" t="s">
        <v>9</v>
      </c>
      <c r="B16" s="503">
        <v>28657</v>
      </c>
      <c r="C16" s="504"/>
      <c r="D16" s="503">
        <v>11293</v>
      </c>
      <c r="E16" s="504"/>
      <c r="F16" s="503">
        <v>8791</v>
      </c>
      <c r="G16" s="504"/>
      <c r="H16" s="511" t="s">
        <v>218</v>
      </c>
      <c r="I16" s="512"/>
      <c r="J16" s="511">
        <v>26155</v>
      </c>
      <c r="K16" s="512"/>
      <c r="L16" s="513"/>
      <c r="M16" s="514">
        <v>91.3</v>
      </c>
    </row>
    <row r="17" spans="1:13" ht="12.75" customHeight="1">
      <c r="A17" s="516" t="s">
        <v>10</v>
      </c>
      <c r="B17" s="517">
        <v>26442</v>
      </c>
      <c r="C17" s="518"/>
      <c r="D17" s="517">
        <v>7737</v>
      </c>
      <c r="E17" s="518"/>
      <c r="F17" s="517">
        <v>7028</v>
      </c>
      <c r="G17" s="518"/>
      <c r="H17" s="519" t="s">
        <v>219</v>
      </c>
      <c r="I17" s="520"/>
      <c r="J17" s="517">
        <v>25733</v>
      </c>
      <c r="K17" s="518"/>
      <c r="L17" s="521">
        <v>97.3</v>
      </c>
      <c r="M17" s="522"/>
    </row>
    <row r="18" spans="1:13" s="490" customFormat="1" ht="12" customHeight="1">
      <c r="A18" s="484" t="s">
        <v>32</v>
      </c>
      <c r="B18" s="484"/>
    </row>
    <row r="19" spans="1:13" s="524" customFormat="1" ht="9.75" customHeight="1">
      <c r="A19" s="523" t="s">
        <v>220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</row>
    <row r="20" spans="1:13" s="524" customFormat="1" ht="9.75" customHeight="1">
      <c r="A20" s="450" t="s">
        <v>221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</row>
    <row r="21" spans="1:13" s="524" customFormat="1" ht="9.9499999999999993" customHeight="1">
      <c r="A21" s="525"/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</row>
    <row r="22" spans="1:13" ht="12" customHeight="1">
      <c r="A22" s="452" t="s">
        <v>222</v>
      </c>
      <c r="B22" s="452"/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</row>
    <row r="23" spans="1:13" ht="11.45" customHeight="1" thickBot="1">
      <c r="A23" s="490"/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1" t="s">
        <v>223</v>
      </c>
    </row>
    <row r="24" spans="1:13" ht="13.5" customHeight="1">
      <c r="A24" s="492" t="s">
        <v>49</v>
      </c>
      <c r="B24" s="455" t="s">
        <v>224</v>
      </c>
      <c r="C24" s="456"/>
      <c r="D24" s="456"/>
      <c r="E24" s="456"/>
      <c r="F24" s="493"/>
      <c r="G24" s="456" t="s">
        <v>225</v>
      </c>
      <c r="H24" s="456"/>
      <c r="I24" s="456"/>
      <c r="J24" s="493"/>
      <c r="K24" s="526" t="s">
        <v>226</v>
      </c>
      <c r="L24" s="456"/>
      <c r="M24" s="493"/>
    </row>
    <row r="25" spans="1:13" ht="13.5" customHeight="1">
      <c r="A25" s="494"/>
      <c r="B25" s="463"/>
      <c r="C25" s="464"/>
      <c r="D25" s="464"/>
      <c r="E25" s="464"/>
      <c r="F25" s="495"/>
      <c r="G25" s="464"/>
      <c r="H25" s="464"/>
      <c r="I25" s="464"/>
      <c r="J25" s="495"/>
      <c r="K25" s="463"/>
      <c r="L25" s="464"/>
      <c r="M25" s="495"/>
    </row>
    <row r="26" spans="1:13" ht="12.75" customHeight="1">
      <c r="A26" s="502" t="s">
        <v>7</v>
      </c>
      <c r="B26" s="527">
        <v>36432</v>
      </c>
      <c r="C26" s="528"/>
      <c r="D26" s="528"/>
      <c r="E26" s="528"/>
      <c r="F26" s="529"/>
      <c r="G26" s="530">
        <v>5.81</v>
      </c>
      <c r="H26" s="531"/>
      <c r="I26" s="531"/>
      <c r="J26" s="532"/>
      <c r="K26" s="533">
        <v>6270.6</v>
      </c>
      <c r="L26" s="534"/>
      <c r="M26" s="535"/>
    </row>
    <row r="27" spans="1:13" ht="12.75" customHeight="1">
      <c r="A27" s="502">
        <v>22</v>
      </c>
      <c r="B27" s="527">
        <v>39757</v>
      </c>
      <c r="C27" s="528"/>
      <c r="D27" s="528"/>
      <c r="E27" s="528"/>
      <c r="F27" s="529"/>
      <c r="G27" s="530">
        <v>6.22</v>
      </c>
      <c r="H27" s="531"/>
      <c r="I27" s="531"/>
      <c r="J27" s="532"/>
      <c r="K27" s="533">
        <v>6391.8</v>
      </c>
      <c r="L27" s="534"/>
      <c r="M27" s="535"/>
    </row>
    <row r="28" spans="1:13" ht="12.75" customHeight="1">
      <c r="A28" s="516">
        <v>27</v>
      </c>
      <c r="B28" s="536">
        <v>43211</v>
      </c>
      <c r="C28" s="537"/>
      <c r="D28" s="537"/>
      <c r="E28" s="537"/>
      <c r="F28" s="538"/>
      <c r="G28" s="539">
        <v>6.89</v>
      </c>
      <c r="H28" s="540"/>
      <c r="I28" s="540"/>
      <c r="J28" s="541"/>
      <c r="K28" s="542">
        <v>6271.6</v>
      </c>
      <c r="L28" s="543"/>
      <c r="M28" s="544"/>
    </row>
    <row r="29" spans="1:13" ht="12" customHeight="1">
      <c r="A29" s="524" t="s">
        <v>32</v>
      </c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</row>
    <row r="30" spans="1:13" ht="9.9499999999999993" customHeight="1">
      <c r="A30" s="524"/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</row>
    <row r="31" spans="1:13" ht="12" customHeight="1">
      <c r="A31" s="452" t="s">
        <v>227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2"/>
    </row>
    <row r="32" spans="1:13" ht="11.45" customHeight="1" thickBot="1">
      <c r="A32" s="490"/>
      <c r="B32" s="490"/>
      <c r="C32" s="545"/>
      <c r="D32" s="545"/>
      <c r="E32" s="545"/>
      <c r="F32" s="545"/>
      <c r="G32" s="545"/>
      <c r="H32" s="546" t="s">
        <v>223</v>
      </c>
      <c r="I32" s="546"/>
      <c r="J32" s="546"/>
      <c r="K32" s="546"/>
      <c r="L32" s="546"/>
      <c r="M32" s="546"/>
    </row>
    <row r="33" spans="1:13" ht="12" customHeight="1">
      <c r="A33" s="295" t="s">
        <v>204</v>
      </c>
      <c r="B33" s="526" t="s">
        <v>228</v>
      </c>
      <c r="C33" s="547"/>
      <c r="D33" s="548" t="s">
        <v>229</v>
      </c>
      <c r="E33" s="549"/>
      <c r="F33" s="549"/>
      <c r="G33" s="549"/>
      <c r="H33" s="549"/>
      <c r="I33" s="549"/>
      <c r="J33" s="549"/>
      <c r="K33" s="550"/>
      <c r="L33" s="455" t="s">
        <v>230</v>
      </c>
      <c r="M33" s="493"/>
    </row>
    <row r="34" spans="1:13" ht="12" customHeight="1">
      <c r="A34" s="551"/>
      <c r="B34" s="552"/>
      <c r="C34" s="553"/>
      <c r="D34" s="554" t="s">
        <v>231</v>
      </c>
      <c r="E34" s="555"/>
      <c r="F34" s="556" t="s">
        <v>232</v>
      </c>
      <c r="G34" s="557"/>
      <c r="H34" s="557"/>
      <c r="I34" s="557"/>
      <c r="J34" s="557"/>
      <c r="K34" s="558"/>
      <c r="L34" s="460"/>
      <c r="M34" s="559"/>
    </row>
    <row r="35" spans="1:13" ht="12" customHeight="1">
      <c r="A35" s="551"/>
      <c r="B35" s="552"/>
      <c r="C35" s="553"/>
      <c r="D35" s="560"/>
      <c r="E35" s="561"/>
      <c r="F35" s="562" t="s">
        <v>62</v>
      </c>
      <c r="G35" s="563"/>
      <c r="H35" s="564" t="s">
        <v>233</v>
      </c>
      <c r="I35" s="565" t="s">
        <v>234</v>
      </c>
      <c r="J35" s="566" t="s">
        <v>235</v>
      </c>
      <c r="K35" s="567" t="s">
        <v>236</v>
      </c>
      <c r="L35" s="460"/>
      <c r="M35" s="559"/>
    </row>
    <row r="36" spans="1:13" ht="12" customHeight="1">
      <c r="A36" s="306"/>
      <c r="B36" s="568"/>
      <c r="C36" s="569"/>
      <c r="D36" s="570"/>
      <c r="E36" s="571"/>
      <c r="F36" s="572"/>
      <c r="G36" s="573"/>
      <c r="H36" s="574"/>
      <c r="I36" s="575"/>
      <c r="J36" s="576"/>
      <c r="K36" s="577"/>
      <c r="L36" s="463"/>
      <c r="M36" s="495"/>
    </row>
    <row r="37" spans="1:13" s="501" customFormat="1" ht="12.75" customHeight="1">
      <c r="A37" s="578" t="s">
        <v>7</v>
      </c>
      <c r="B37" s="579">
        <f>SUM(B38:C39)</f>
        <v>41012</v>
      </c>
      <c r="C37" s="580"/>
      <c r="D37" s="579">
        <f>SUM(D38:E39)</f>
        <v>24842</v>
      </c>
      <c r="E37" s="580"/>
      <c r="F37" s="579">
        <f>SUM(F38:G39)</f>
        <v>23733</v>
      </c>
      <c r="G37" s="581"/>
      <c r="H37" s="582">
        <f>SUM(H38:H39)</f>
        <v>19680</v>
      </c>
      <c r="I37" s="583">
        <f>SUM(I38:I39)</f>
        <v>2963</v>
      </c>
      <c r="J37" s="582">
        <f>SUM(J38:J39)</f>
        <v>768</v>
      </c>
      <c r="K37" s="584">
        <f>SUM(K38:K39)</f>
        <v>322</v>
      </c>
      <c r="L37" s="585">
        <f>SUM(L38:M39)</f>
        <v>14014</v>
      </c>
      <c r="M37" s="586"/>
    </row>
    <row r="38" spans="1:13" ht="12.75" customHeight="1">
      <c r="A38" s="587" t="s">
        <v>9</v>
      </c>
      <c r="B38" s="588">
        <v>21707</v>
      </c>
      <c r="C38" s="589"/>
      <c r="D38" s="579">
        <v>14416</v>
      </c>
      <c r="E38" s="580"/>
      <c r="F38" s="579">
        <v>13733</v>
      </c>
      <c r="G38" s="581"/>
      <c r="H38" s="590">
        <v>12788</v>
      </c>
      <c r="I38" s="591">
        <v>160</v>
      </c>
      <c r="J38" s="590">
        <v>628</v>
      </c>
      <c r="K38" s="592">
        <v>157</v>
      </c>
      <c r="L38" s="593">
        <v>5647</v>
      </c>
      <c r="M38" s="594"/>
    </row>
    <row r="39" spans="1:13" ht="12.75" customHeight="1">
      <c r="A39" s="587" t="s">
        <v>10</v>
      </c>
      <c r="B39" s="588">
        <v>19305</v>
      </c>
      <c r="C39" s="589"/>
      <c r="D39" s="579">
        <v>10426</v>
      </c>
      <c r="E39" s="580"/>
      <c r="F39" s="579">
        <v>10000</v>
      </c>
      <c r="G39" s="581"/>
      <c r="H39" s="590">
        <v>6892</v>
      </c>
      <c r="I39" s="591">
        <v>2803</v>
      </c>
      <c r="J39" s="590">
        <v>140</v>
      </c>
      <c r="K39" s="592">
        <v>165</v>
      </c>
      <c r="L39" s="593">
        <v>8367</v>
      </c>
      <c r="M39" s="594"/>
    </row>
    <row r="40" spans="1:13" s="501" customFormat="1" ht="12.75" customHeight="1">
      <c r="A40" s="578" t="s">
        <v>123</v>
      </c>
      <c r="B40" s="579">
        <f>SUM(B41:C42)</f>
        <v>43308</v>
      </c>
      <c r="C40" s="580"/>
      <c r="D40" s="579">
        <f>SUM(D41:E42)</f>
        <v>27352</v>
      </c>
      <c r="E40" s="580"/>
      <c r="F40" s="579">
        <f>SUM(F41:G42)</f>
        <v>25951</v>
      </c>
      <c r="G40" s="581"/>
      <c r="H40" s="582">
        <f>SUM(H41:H42)</f>
        <v>21907</v>
      </c>
      <c r="I40" s="583">
        <f>SUM(I41:I42)</f>
        <v>2667</v>
      </c>
      <c r="J40" s="582">
        <f>SUM(J41:J42)</f>
        <v>998</v>
      </c>
      <c r="K40" s="584">
        <f>SUM(K41:K42)</f>
        <v>379</v>
      </c>
      <c r="L40" s="585">
        <f>SUM(L41:M42)</f>
        <v>15399</v>
      </c>
      <c r="M40" s="586"/>
    </row>
    <row r="41" spans="1:13" ht="12.75" customHeight="1">
      <c r="A41" s="587" t="s">
        <v>9</v>
      </c>
      <c r="B41" s="588">
        <v>22698</v>
      </c>
      <c r="C41" s="589"/>
      <c r="D41" s="579">
        <v>15914</v>
      </c>
      <c r="E41" s="580"/>
      <c r="F41" s="579">
        <f>SUM(H41:K41)</f>
        <v>14994</v>
      </c>
      <c r="G41" s="581"/>
      <c r="H41" s="590">
        <v>13938</v>
      </c>
      <c r="I41" s="591">
        <v>158</v>
      </c>
      <c r="J41" s="590">
        <v>752</v>
      </c>
      <c r="K41" s="592">
        <v>146</v>
      </c>
      <c r="L41" s="593">
        <v>6448</v>
      </c>
      <c r="M41" s="594"/>
    </row>
    <row r="42" spans="1:13" ht="12.75" customHeight="1">
      <c r="A42" s="587" t="s">
        <v>10</v>
      </c>
      <c r="B42" s="588">
        <v>20610</v>
      </c>
      <c r="C42" s="589"/>
      <c r="D42" s="579">
        <v>11438</v>
      </c>
      <c r="E42" s="580"/>
      <c r="F42" s="579">
        <f>SUM(H42:K42)</f>
        <v>10957</v>
      </c>
      <c r="G42" s="581"/>
      <c r="H42" s="590">
        <v>7969</v>
      </c>
      <c r="I42" s="591">
        <v>2509</v>
      </c>
      <c r="J42" s="590">
        <v>246</v>
      </c>
      <c r="K42" s="592">
        <v>233</v>
      </c>
      <c r="L42" s="593">
        <v>8951</v>
      </c>
      <c r="M42" s="594"/>
    </row>
    <row r="43" spans="1:13" s="501" customFormat="1" ht="12.75" customHeight="1">
      <c r="A43" s="496" t="s">
        <v>124</v>
      </c>
      <c r="B43" s="579">
        <f>SUM(B44:C45)</f>
        <v>44444</v>
      </c>
      <c r="C43" s="580"/>
      <c r="D43" s="579">
        <f>SUM(D44:E45)</f>
        <v>28043</v>
      </c>
      <c r="E43" s="580"/>
      <c r="F43" s="579">
        <f>SUM(F44:G45)</f>
        <v>27192</v>
      </c>
      <c r="G43" s="595"/>
      <c r="H43" s="582">
        <f>SUM(H44:H45)</f>
        <v>22602</v>
      </c>
      <c r="I43" s="582">
        <f>SUM(I44:I45)</f>
        <v>3122</v>
      </c>
      <c r="J43" s="582">
        <f>SUM(J44:J45)</f>
        <v>976</v>
      </c>
      <c r="K43" s="584">
        <f>SUM(K44:K45)</f>
        <v>492</v>
      </c>
      <c r="L43" s="585">
        <f>SUM(L44:M45)</f>
        <v>15270</v>
      </c>
      <c r="M43" s="586"/>
    </row>
    <row r="44" spans="1:13" ht="12.75" customHeight="1">
      <c r="A44" s="587" t="s">
        <v>9</v>
      </c>
      <c r="B44" s="588">
        <v>22937</v>
      </c>
      <c r="C44" s="589"/>
      <c r="D44" s="579">
        <v>15950</v>
      </c>
      <c r="E44" s="580"/>
      <c r="F44" s="579">
        <f>SUM(H44:K44)</f>
        <v>15436</v>
      </c>
      <c r="G44" s="581"/>
      <c r="H44" s="590">
        <v>14328</v>
      </c>
      <c r="I44" s="591">
        <v>227</v>
      </c>
      <c r="J44" s="590">
        <v>710</v>
      </c>
      <c r="K44" s="592">
        <v>171</v>
      </c>
      <c r="L44" s="593">
        <v>6305</v>
      </c>
      <c r="M44" s="594"/>
    </row>
    <row r="45" spans="1:13" ht="12.75" customHeight="1">
      <c r="A45" s="465" t="s">
        <v>10</v>
      </c>
      <c r="B45" s="596">
        <v>21507</v>
      </c>
      <c r="C45" s="597"/>
      <c r="D45" s="598">
        <v>12093</v>
      </c>
      <c r="E45" s="599"/>
      <c r="F45" s="598">
        <f>SUM(H45:K45)</f>
        <v>11756</v>
      </c>
      <c r="G45" s="600"/>
      <c r="H45" s="601">
        <v>8274</v>
      </c>
      <c r="I45" s="602">
        <v>2895</v>
      </c>
      <c r="J45" s="601">
        <v>266</v>
      </c>
      <c r="K45" s="603">
        <v>321</v>
      </c>
      <c r="L45" s="604">
        <v>8965</v>
      </c>
      <c r="M45" s="605"/>
    </row>
    <row r="46" spans="1:13" ht="12" customHeight="1">
      <c r="A46" s="524" t="s">
        <v>32</v>
      </c>
      <c r="B46" s="490"/>
      <c r="C46" s="490"/>
      <c r="D46" s="490"/>
      <c r="E46" s="490"/>
      <c r="F46" s="490"/>
      <c r="G46" s="490"/>
      <c r="H46" s="490"/>
      <c r="I46" s="490"/>
      <c r="J46" s="490"/>
      <c r="K46" s="490"/>
      <c r="L46" s="490"/>
      <c r="M46" s="490"/>
    </row>
    <row r="47" spans="1:13" ht="6" customHeight="1">
      <c r="A47" s="379"/>
    </row>
    <row r="48" spans="1:13" ht="6" customHeight="1"/>
    <row r="49" ht="6" customHeight="1"/>
    <row r="50" ht="6" customHeight="1"/>
    <row r="51" ht="6" customHeight="1"/>
    <row r="52" ht="6" customHeight="1"/>
    <row r="53" ht="6" customHeight="1"/>
  </sheetData>
  <mergeCells count="146">
    <mergeCell ref="B45:C45"/>
    <mergeCell ref="D45:E45"/>
    <mergeCell ref="F45:G45"/>
    <mergeCell ref="L45:M45"/>
    <mergeCell ref="B43:C43"/>
    <mergeCell ref="D43:E43"/>
    <mergeCell ref="F43:G43"/>
    <mergeCell ref="L43:M43"/>
    <mergeCell ref="B44:C44"/>
    <mergeCell ref="D44:E44"/>
    <mergeCell ref="F44:G44"/>
    <mergeCell ref="L44:M44"/>
    <mergeCell ref="B41:C41"/>
    <mergeCell ref="D41:E41"/>
    <mergeCell ref="F41:G41"/>
    <mergeCell ref="L41:M41"/>
    <mergeCell ref="B42:C42"/>
    <mergeCell ref="D42:E42"/>
    <mergeCell ref="F42:G42"/>
    <mergeCell ref="L42:M42"/>
    <mergeCell ref="B39:C39"/>
    <mergeCell ref="D39:E39"/>
    <mergeCell ref="F39:G39"/>
    <mergeCell ref="L39:M39"/>
    <mergeCell ref="B40:C40"/>
    <mergeCell ref="D40:E40"/>
    <mergeCell ref="F40:G40"/>
    <mergeCell ref="L40:M40"/>
    <mergeCell ref="B37:C37"/>
    <mergeCell ref="D37:E37"/>
    <mergeCell ref="F37:G37"/>
    <mergeCell ref="L37:M37"/>
    <mergeCell ref="B38:C38"/>
    <mergeCell ref="D38:E38"/>
    <mergeCell ref="F38:G38"/>
    <mergeCell ref="L38:M38"/>
    <mergeCell ref="F34:K34"/>
    <mergeCell ref="F35:G36"/>
    <mergeCell ref="H35:H36"/>
    <mergeCell ref="I35:I36"/>
    <mergeCell ref="J35:J36"/>
    <mergeCell ref="K35:K36"/>
    <mergeCell ref="B28:F28"/>
    <mergeCell ref="G28:J28"/>
    <mergeCell ref="K28:M28"/>
    <mergeCell ref="A31:M31"/>
    <mergeCell ref="H32:M32"/>
    <mergeCell ref="A33:A36"/>
    <mergeCell ref="B33:C36"/>
    <mergeCell ref="D33:K33"/>
    <mergeCell ref="L33:M36"/>
    <mergeCell ref="D34:E36"/>
    <mergeCell ref="B26:F26"/>
    <mergeCell ref="G26:J26"/>
    <mergeCell ref="K26:M26"/>
    <mergeCell ref="B27:F27"/>
    <mergeCell ref="G27:J27"/>
    <mergeCell ref="K27:M27"/>
    <mergeCell ref="A18:B18"/>
    <mergeCell ref="A19:M19"/>
    <mergeCell ref="A20:M20"/>
    <mergeCell ref="A22:M22"/>
    <mergeCell ref="A24:A25"/>
    <mergeCell ref="B24:F25"/>
    <mergeCell ref="G24:J25"/>
    <mergeCell ref="K24:M25"/>
    <mergeCell ref="B17:C17"/>
    <mergeCell ref="D17:E17"/>
    <mergeCell ref="F17:G17"/>
    <mergeCell ref="H17:I17"/>
    <mergeCell ref="J17:K17"/>
    <mergeCell ref="L17:M17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4:C14"/>
    <mergeCell ref="D14:E14"/>
    <mergeCell ref="F14:G14"/>
    <mergeCell ref="H14:I14"/>
    <mergeCell ref="J14:K14"/>
    <mergeCell ref="L14:M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H5:I5"/>
    <mergeCell ref="L5:M5"/>
    <mergeCell ref="B6:C6"/>
    <mergeCell ref="D6:E6"/>
    <mergeCell ref="F6:G6"/>
    <mergeCell ref="H6:I6"/>
    <mergeCell ref="J6:K6"/>
    <mergeCell ref="L6:M6"/>
    <mergeCell ref="L1:M1"/>
    <mergeCell ref="A2:M2"/>
    <mergeCell ref="A4:A5"/>
    <mergeCell ref="B4:C4"/>
    <mergeCell ref="D4:E5"/>
    <mergeCell ref="F4:G5"/>
    <mergeCell ref="H4:I4"/>
    <mergeCell ref="J4:K5"/>
    <mergeCell ref="L4:M4"/>
    <mergeCell ref="B5:C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Normal="100" zoomScaleSheetLayoutView="100" workbookViewId="0">
      <selection activeCell="H7" sqref="H7:I7"/>
    </sheetView>
  </sheetViews>
  <sheetFormatPr defaultRowHeight="13.5"/>
  <cols>
    <col min="1" max="1" width="6.875" style="607" customWidth="1"/>
    <col min="2" max="11" width="5.375" style="607" customWidth="1"/>
    <col min="12" max="13" width="9" style="607"/>
    <col min="14" max="14" width="9.625" style="607" bestFit="1" customWidth="1"/>
    <col min="15" max="16384" width="9" style="607"/>
  </cols>
  <sheetData>
    <row r="1" spans="1:14" ht="9" customHeight="1">
      <c r="A1" s="606" t="s">
        <v>0</v>
      </c>
    </row>
    <row r="2" spans="1:14" ht="15" customHeight="1"/>
    <row r="3" spans="1:14" ht="12" customHeight="1">
      <c r="A3" s="608" t="s">
        <v>237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4" ht="12" customHeight="1" thickBot="1">
      <c r="A4" s="609"/>
      <c r="B4" s="609"/>
      <c r="C4" s="609"/>
      <c r="D4" s="609"/>
      <c r="E4" s="609"/>
      <c r="F4" s="609"/>
      <c r="G4" s="610" t="s">
        <v>238</v>
      </c>
      <c r="H4" s="610"/>
      <c r="I4" s="610"/>
      <c r="J4" s="610"/>
      <c r="K4" s="610"/>
    </row>
    <row r="5" spans="1:14" ht="15" customHeight="1">
      <c r="A5" s="611" t="s">
        <v>239</v>
      </c>
      <c r="B5" s="612" t="s">
        <v>224</v>
      </c>
      <c r="C5" s="613"/>
      <c r="D5" s="613"/>
      <c r="E5" s="613"/>
      <c r="F5" s="614"/>
      <c r="G5" s="612" t="s">
        <v>240</v>
      </c>
      <c r="H5" s="613"/>
      <c r="I5" s="613"/>
      <c r="J5" s="613"/>
      <c r="K5" s="614"/>
    </row>
    <row r="6" spans="1:14" ht="15" customHeight="1">
      <c r="A6" s="615"/>
      <c r="B6" s="616" t="s">
        <v>62</v>
      </c>
      <c r="C6" s="617" t="s">
        <v>9</v>
      </c>
      <c r="D6" s="617" t="s">
        <v>10</v>
      </c>
      <c r="E6" s="618" t="s">
        <v>241</v>
      </c>
      <c r="F6" s="619"/>
      <c r="G6" s="616" t="s">
        <v>62</v>
      </c>
      <c r="H6" s="620" t="s">
        <v>242</v>
      </c>
      <c r="I6" s="621" t="s">
        <v>243</v>
      </c>
      <c r="J6" s="618" t="s">
        <v>241</v>
      </c>
      <c r="K6" s="619"/>
    </row>
    <row r="7" spans="1:14" ht="20.25" customHeight="1">
      <c r="A7" s="622"/>
      <c r="B7" s="623"/>
      <c r="C7" s="622"/>
      <c r="D7" s="622"/>
      <c r="E7" s="624" t="s">
        <v>244</v>
      </c>
      <c r="F7" s="625" t="s">
        <v>245</v>
      </c>
      <c r="G7" s="623"/>
      <c r="H7" s="626" t="s">
        <v>246</v>
      </c>
      <c r="I7" s="627" t="s">
        <v>246</v>
      </c>
      <c r="J7" s="624" t="s">
        <v>247</v>
      </c>
      <c r="K7" s="625" t="s">
        <v>245</v>
      </c>
    </row>
    <row r="8" spans="1:14" ht="18" customHeight="1">
      <c r="A8" s="628" t="s">
        <v>248</v>
      </c>
      <c r="B8" s="629">
        <f>SUM(B9:B19)+B20+B24+B27+B30+B32</f>
        <v>1096615</v>
      </c>
      <c r="C8" s="629">
        <f>SUM(C9:C19)+C20+C24+C27+C30+C32</f>
        <v>530695</v>
      </c>
      <c r="D8" s="629">
        <f>SUM(D9:D19)+D20+D24+D27+D30+D32</f>
        <v>565920</v>
      </c>
      <c r="E8" s="630">
        <f>SUM(E9:E19)+E20+E24+E27+E30+E32</f>
        <v>-15047</v>
      </c>
      <c r="F8" s="631">
        <v>-1.35</v>
      </c>
      <c r="G8" s="629">
        <f>SUM(G9:G19)+G20+G24+G27+G30+G32</f>
        <v>434179</v>
      </c>
      <c r="H8" s="629">
        <f>SUM(H9:H19)+H20+H24+H27+H30+H32</f>
        <v>433201</v>
      </c>
      <c r="I8" s="629">
        <f>SUM(I9:I19)+I20+I24+I27+I30+I32</f>
        <v>978</v>
      </c>
      <c r="J8" s="630">
        <f>SUM(J9:J19)+J20+J24+J27+J30+J32</f>
        <v>11569</v>
      </c>
      <c r="K8" s="631">
        <v>2.76</v>
      </c>
      <c r="N8" s="632"/>
    </row>
    <row r="9" spans="1:14" ht="18" customHeight="1">
      <c r="A9" s="633" t="s">
        <v>249</v>
      </c>
      <c r="B9" s="634">
        <f>C9+D9</f>
        <v>465699</v>
      </c>
      <c r="C9" s="635">
        <v>226007</v>
      </c>
      <c r="D9" s="635">
        <v>239692</v>
      </c>
      <c r="E9" s="636">
        <v>3338</v>
      </c>
      <c r="F9" s="637">
        <v>0.72</v>
      </c>
      <c r="G9" s="634">
        <f>H9+I9</f>
        <v>199572</v>
      </c>
      <c r="H9" s="635">
        <v>199185</v>
      </c>
      <c r="I9" s="635">
        <v>387</v>
      </c>
      <c r="J9" s="636">
        <v>8316</v>
      </c>
      <c r="K9" s="637">
        <v>4.3499999999999996</v>
      </c>
      <c r="N9" s="632"/>
    </row>
    <row r="10" spans="1:14" ht="18" customHeight="1">
      <c r="A10" s="633" t="s">
        <v>250</v>
      </c>
      <c r="B10" s="634">
        <f t="shared" ref="B10:B20" si="0">C10+D10</f>
        <v>55325</v>
      </c>
      <c r="C10" s="635">
        <v>26218</v>
      </c>
      <c r="D10" s="635">
        <v>29107</v>
      </c>
      <c r="E10" s="636">
        <v>-2575</v>
      </c>
      <c r="F10" s="637">
        <v>-4.45</v>
      </c>
      <c r="G10" s="634">
        <f t="shared" ref="G10:G20" si="1">H10+I10</f>
        <v>20855</v>
      </c>
      <c r="H10" s="635">
        <v>20781</v>
      </c>
      <c r="I10" s="635">
        <v>74</v>
      </c>
      <c r="J10" s="636">
        <v>-89</v>
      </c>
      <c r="K10" s="637">
        <v>-0.42</v>
      </c>
      <c r="N10" s="632"/>
    </row>
    <row r="11" spans="1:14" ht="18" customHeight="1">
      <c r="A11" s="633" t="s">
        <v>251</v>
      </c>
      <c r="B11" s="634">
        <f t="shared" si="0"/>
        <v>106919</v>
      </c>
      <c r="C11" s="635">
        <v>51844</v>
      </c>
      <c r="D11" s="635">
        <v>55075</v>
      </c>
      <c r="E11" s="636">
        <v>-1514</v>
      </c>
      <c r="F11" s="637">
        <v>-1.4</v>
      </c>
      <c r="G11" s="634">
        <f t="shared" si="1"/>
        <v>38166</v>
      </c>
      <c r="H11" s="635">
        <v>38087</v>
      </c>
      <c r="I11" s="635">
        <v>79</v>
      </c>
      <c r="J11" s="636">
        <v>696</v>
      </c>
      <c r="K11" s="637">
        <v>1.86</v>
      </c>
      <c r="N11" s="632"/>
    </row>
    <row r="12" spans="1:14" ht="18" customHeight="1">
      <c r="A12" s="633" t="s">
        <v>252</v>
      </c>
      <c r="B12" s="634">
        <f t="shared" si="0"/>
        <v>27216</v>
      </c>
      <c r="C12" s="635">
        <v>12795</v>
      </c>
      <c r="D12" s="635">
        <v>14421</v>
      </c>
      <c r="E12" s="636">
        <v>-2642</v>
      </c>
      <c r="F12" s="637">
        <v>-8.85</v>
      </c>
      <c r="G12" s="634">
        <f t="shared" si="1"/>
        <v>10649</v>
      </c>
      <c r="H12" s="635">
        <v>10597</v>
      </c>
      <c r="I12" s="635">
        <v>52</v>
      </c>
      <c r="J12" s="636">
        <v>-717</v>
      </c>
      <c r="K12" s="637">
        <v>-6.31</v>
      </c>
      <c r="N12" s="632"/>
    </row>
    <row r="13" spans="1:14" ht="18" customHeight="1">
      <c r="A13" s="633" t="s">
        <v>253</v>
      </c>
      <c r="B13" s="634">
        <f t="shared" si="0"/>
        <v>14625</v>
      </c>
      <c r="C13" s="635">
        <v>6762</v>
      </c>
      <c r="D13" s="635">
        <v>7863</v>
      </c>
      <c r="E13" s="636">
        <v>-1675</v>
      </c>
      <c r="F13" s="637">
        <v>-10.28</v>
      </c>
      <c r="G13" s="634">
        <f t="shared" si="1"/>
        <v>5861</v>
      </c>
      <c r="H13" s="635">
        <v>5848</v>
      </c>
      <c r="I13" s="635">
        <v>13</v>
      </c>
      <c r="J13" s="636">
        <v>-367</v>
      </c>
      <c r="K13" s="637">
        <v>-5.89</v>
      </c>
      <c r="N13" s="632"/>
    </row>
    <row r="14" spans="1:14" ht="18" customHeight="1">
      <c r="A14" s="633" t="s">
        <v>254</v>
      </c>
      <c r="B14" s="634">
        <f t="shared" si="0"/>
        <v>67186</v>
      </c>
      <c r="C14" s="635">
        <v>31420</v>
      </c>
      <c r="D14" s="635">
        <v>35766</v>
      </c>
      <c r="E14" s="636">
        <v>-4701</v>
      </c>
      <c r="F14" s="637">
        <v>-6.54</v>
      </c>
      <c r="G14" s="634">
        <f t="shared" si="1"/>
        <v>24841</v>
      </c>
      <c r="H14" s="635">
        <v>24770</v>
      </c>
      <c r="I14" s="635">
        <v>71</v>
      </c>
      <c r="J14" s="636">
        <v>-1125</v>
      </c>
      <c r="K14" s="637">
        <v>-4.33</v>
      </c>
      <c r="N14" s="632"/>
    </row>
    <row r="15" spans="1:14" ht="18" customHeight="1">
      <c r="A15" s="633" t="s">
        <v>255</v>
      </c>
      <c r="B15" s="634">
        <f t="shared" si="0"/>
        <v>21729</v>
      </c>
      <c r="C15" s="635">
        <v>10288</v>
      </c>
      <c r="D15" s="635">
        <v>11441</v>
      </c>
      <c r="E15" s="636">
        <v>-1303</v>
      </c>
      <c r="F15" s="637">
        <v>-5.66</v>
      </c>
      <c r="G15" s="634">
        <f t="shared" si="1"/>
        <v>8066</v>
      </c>
      <c r="H15" s="635">
        <v>8045</v>
      </c>
      <c r="I15" s="635">
        <v>21</v>
      </c>
      <c r="J15" s="636">
        <v>-19</v>
      </c>
      <c r="K15" s="637">
        <v>-0.24</v>
      </c>
      <c r="N15" s="632"/>
    </row>
    <row r="16" spans="1:14" ht="18" customHeight="1">
      <c r="A16" s="633" t="s">
        <v>256</v>
      </c>
      <c r="B16" s="634">
        <f t="shared" si="0"/>
        <v>34219</v>
      </c>
      <c r="C16" s="635">
        <v>16396</v>
      </c>
      <c r="D16" s="635">
        <v>17823</v>
      </c>
      <c r="E16" s="636">
        <v>-432</v>
      </c>
      <c r="F16" s="637">
        <v>-1.25</v>
      </c>
      <c r="G16" s="634">
        <f t="shared" si="1"/>
        <v>11604</v>
      </c>
      <c r="H16" s="635">
        <v>11580</v>
      </c>
      <c r="I16" s="635">
        <v>24</v>
      </c>
      <c r="J16" s="636">
        <v>520</v>
      </c>
      <c r="K16" s="637">
        <v>4.6900000000000004</v>
      </c>
      <c r="N16" s="632"/>
    </row>
    <row r="17" spans="1:14" ht="18" customHeight="1">
      <c r="A17" s="633" t="s">
        <v>257</v>
      </c>
      <c r="B17" s="634">
        <f t="shared" si="0"/>
        <v>109287</v>
      </c>
      <c r="C17" s="635">
        <v>53085</v>
      </c>
      <c r="D17" s="635">
        <v>56202</v>
      </c>
      <c r="E17" s="636">
        <v>-1172</v>
      </c>
      <c r="F17" s="637">
        <v>-1.06</v>
      </c>
      <c r="G17" s="634">
        <f t="shared" si="1"/>
        <v>38439</v>
      </c>
      <c r="H17" s="635">
        <v>38381</v>
      </c>
      <c r="I17" s="635">
        <v>58</v>
      </c>
      <c r="J17" s="636">
        <v>1883</v>
      </c>
      <c r="K17" s="637">
        <v>5.15</v>
      </c>
      <c r="N17" s="632"/>
    </row>
    <row r="18" spans="1:14" ht="18" customHeight="1">
      <c r="A18" s="633" t="s">
        <v>258</v>
      </c>
      <c r="B18" s="634">
        <f t="shared" si="0"/>
        <v>48881</v>
      </c>
      <c r="C18" s="635">
        <v>24265</v>
      </c>
      <c r="D18" s="635">
        <v>24616</v>
      </c>
      <c r="E18" s="636">
        <v>201</v>
      </c>
      <c r="F18" s="637">
        <v>0.41</v>
      </c>
      <c r="G18" s="634">
        <f t="shared" si="1"/>
        <v>17352</v>
      </c>
      <c r="H18" s="635">
        <v>17319</v>
      </c>
      <c r="I18" s="635">
        <v>33</v>
      </c>
      <c r="J18" s="636">
        <v>1407</v>
      </c>
      <c r="K18" s="637">
        <v>8.82</v>
      </c>
      <c r="N18" s="632"/>
    </row>
    <row r="19" spans="1:14" ht="18" customHeight="1">
      <c r="A19" s="633" t="s">
        <v>259</v>
      </c>
      <c r="B19" s="634">
        <f t="shared" si="0"/>
        <v>55099</v>
      </c>
      <c r="C19" s="635">
        <v>28657</v>
      </c>
      <c r="D19" s="635">
        <v>26442</v>
      </c>
      <c r="E19" s="636">
        <v>3214</v>
      </c>
      <c r="F19" s="637">
        <v>6.19</v>
      </c>
      <c r="G19" s="634">
        <f t="shared" si="1"/>
        <v>24759</v>
      </c>
      <c r="H19" s="635">
        <v>24721</v>
      </c>
      <c r="I19" s="635">
        <v>38</v>
      </c>
      <c r="J19" s="636">
        <v>1735</v>
      </c>
      <c r="K19" s="637">
        <v>7.54</v>
      </c>
      <c r="N19" s="632"/>
    </row>
    <row r="20" spans="1:14" ht="18" customHeight="1">
      <c r="A20" s="633" t="s">
        <v>260</v>
      </c>
      <c r="B20" s="634">
        <f t="shared" si="0"/>
        <v>6347</v>
      </c>
      <c r="C20" s="635">
        <f>C21</f>
        <v>3124</v>
      </c>
      <c r="D20" s="635">
        <f>D21</f>
        <v>3223</v>
      </c>
      <c r="E20" s="636">
        <f>E21</f>
        <v>200</v>
      </c>
      <c r="F20" s="637">
        <v>3.25</v>
      </c>
      <c r="G20" s="634">
        <f t="shared" si="1"/>
        <v>1853</v>
      </c>
      <c r="H20" s="635">
        <f>H21</f>
        <v>1849</v>
      </c>
      <c r="I20" s="635">
        <f>I21</f>
        <v>4</v>
      </c>
      <c r="J20" s="636">
        <f>J21</f>
        <v>133</v>
      </c>
      <c r="K20" s="637">
        <v>7.73</v>
      </c>
      <c r="N20" s="632"/>
    </row>
    <row r="21" spans="1:14" ht="18" customHeight="1">
      <c r="A21" s="638" t="s">
        <v>261</v>
      </c>
      <c r="B21" s="634">
        <f>C21+D21</f>
        <v>6347</v>
      </c>
      <c r="C21" s="635">
        <v>3124</v>
      </c>
      <c r="D21" s="635">
        <v>3223</v>
      </c>
      <c r="E21" s="636">
        <v>200</v>
      </c>
      <c r="F21" s="637">
        <v>3.25</v>
      </c>
      <c r="G21" s="634">
        <f>H21+I21</f>
        <v>1853</v>
      </c>
      <c r="H21" s="635">
        <v>1849</v>
      </c>
      <c r="I21" s="635">
        <v>4</v>
      </c>
      <c r="J21" s="636">
        <v>133</v>
      </c>
      <c r="K21" s="637">
        <v>7.73</v>
      </c>
      <c r="N21" s="632"/>
    </row>
    <row r="22" spans="1:14" ht="18" customHeight="1">
      <c r="A22" s="633" t="s">
        <v>262</v>
      </c>
      <c r="B22" s="634">
        <f>C22+D22</f>
        <v>63955</v>
      </c>
      <c r="C22" s="635">
        <f>C23+C24</f>
        <v>31011</v>
      </c>
      <c r="D22" s="635">
        <f>D23+D24</f>
        <v>32944</v>
      </c>
      <c r="E22" s="636">
        <f>E23+E24</f>
        <v>88</v>
      </c>
      <c r="F22" s="637">
        <v>0.14000000000000001</v>
      </c>
      <c r="G22" s="634">
        <f>H22+I22</f>
        <v>22991</v>
      </c>
      <c r="H22" s="635">
        <f>H23+H24</f>
        <v>22938</v>
      </c>
      <c r="I22" s="635">
        <f>I23+I24</f>
        <v>53</v>
      </c>
      <c r="J22" s="636">
        <f>J23+J24</f>
        <v>1031</v>
      </c>
      <c r="K22" s="637">
        <v>4.6900000000000004</v>
      </c>
      <c r="N22" s="632"/>
    </row>
    <row r="23" spans="1:14" ht="18" customHeight="1">
      <c r="A23" s="638" t="s">
        <v>263</v>
      </c>
      <c r="B23" s="634">
        <f t="shared" ref="B23:B32" si="2">C23+D23</f>
        <v>36968</v>
      </c>
      <c r="C23" s="635">
        <v>17994</v>
      </c>
      <c r="D23" s="635">
        <v>18974</v>
      </c>
      <c r="E23" s="636">
        <v>28</v>
      </c>
      <c r="F23" s="637">
        <v>0.08</v>
      </c>
      <c r="G23" s="634">
        <f t="shared" ref="G23:G32" si="3">H23+I23</f>
        <v>12545</v>
      </c>
      <c r="H23" s="635">
        <v>12512</v>
      </c>
      <c r="I23" s="635">
        <v>33</v>
      </c>
      <c r="J23" s="636">
        <v>603</v>
      </c>
      <c r="K23" s="637">
        <v>5.05</v>
      </c>
      <c r="N23" s="632"/>
    </row>
    <row r="24" spans="1:14" ht="18" customHeight="1">
      <c r="A24" s="638" t="s">
        <v>264</v>
      </c>
      <c r="B24" s="634">
        <f t="shared" si="2"/>
        <v>26987</v>
      </c>
      <c r="C24" s="635">
        <v>13017</v>
      </c>
      <c r="D24" s="635">
        <v>13970</v>
      </c>
      <c r="E24" s="636">
        <v>60</v>
      </c>
      <c r="F24" s="637">
        <v>0.22</v>
      </c>
      <c r="G24" s="634">
        <f t="shared" si="3"/>
        <v>10446</v>
      </c>
      <c r="H24" s="635">
        <v>10426</v>
      </c>
      <c r="I24" s="635">
        <v>20</v>
      </c>
      <c r="J24" s="636">
        <v>428</v>
      </c>
      <c r="K24" s="637">
        <v>4.2699999999999996</v>
      </c>
      <c r="N24" s="632"/>
    </row>
    <row r="25" spans="1:14" ht="18" customHeight="1">
      <c r="A25" s="633" t="s">
        <v>265</v>
      </c>
      <c r="B25" s="634">
        <f t="shared" si="2"/>
        <v>33596</v>
      </c>
      <c r="C25" s="635">
        <f>C26+C27</f>
        <v>15876</v>
      </c>
      <c r="D25" s="635">
        <f>D26+D27</f>
        <v>17720</v>
      </c>
      <c r="E25" s="636">
        <f>E26+E27</f>
        <v>-2897</v>
      </c>
      <c r="F25" s="637">
        <v>-7.94</v>
      </c>
      <c r="G25" s="634">
        <f>H25+I25</f>
        <v>11940</v>
      </c>
      <c r="H25" s="635">
        <f>H26+H27</f>
        <v>11899</v>
      </c>
      <c r="I25" s="635">
        <f>I26+I27</f>
        <v>41</v>
      </c>
      <c r="J25" s="636">
        <f>J26+J27</f>
        <v>-470</v>
      </c>
      <c r="K25" s="637">
        <v>-3.79</v>
      </c>
      <c r="N25" s="632"/>
    </row>
    <row r="26" spans="1:14" ht="18" customHeight="1">
      <c r="A26" s="638" t="s">
        <v>266</v>
      </c>
      <c r="B26" s="634">
        <f t="shared" si="2"/>
        <v>20422</v>
      </c>
      <c r="C26" s="635">
        <v>9651</v>
      </c>
      <c r="D26" s="635">
        <v>10771</v>
      </c>
      <c r="E26" s="636">
        <v>-1794</v>
      </c>
      <c r="F26" s="637">
        <v>-8.08</v>
      </c>
      <c r="G26" s="634">
        <f t="shared" si="3"/>
        <v>7493</v>
      </c>
      <c r="H26" s="635">
        <v>7473</v>
      </c>
      <c r="I26" s="635">
        <v>20</v>
      </c>
      <c r="J26" s="636">
        <v>-356</v>
      </c>
      <c r="K26" s="637">
        <v>-4.54</v>
      </c>
      <c r="N26" s="632"/>
    </row>
    <row r="27" spans="1:14" ht="18" customHeight="1">
      <c r="A27" s="639" t="s">
        <v>267</v>
      </c>
      <c r="B27" s="634">
        <f t="shared" si="2"/>
        <v>13174</v>
      </c>
      <c r="C27" s="635">
        <v>6225</v>
      </c>
      <c r="D27" s="635">
        <v>6949</v>
      </c>
      <c r="E27" s="636">
        <v>-1103</v>
      </c>
      <c r="F27" s="637">
        <v>-7.73</v>
      </c>
      <c r="G27" s="634">
        <f t="shared" si="3"/>
        <v>4447</v>
      </c>
      <c r="H27" s="635">
        <v>4426</v>
      </c>
      <c r="I27" s="635">
        <v>21</v>
      </c>
      <c r="J27" s="636">
        <v>-114</v>
      </c>
      <c r="K27" s="637">
        <v>-2.5</v>
      </c>
      <c r="N27" s="632"/>
    </row>
    <row r="28" spans="1:14" ht="18" customHeight="1">
      <c r="A28" s="633" t="s">
        <v>268</v>
      </c>
      <c r="B28" s="634">
        <f t="shared" si="2"/>
        <v>17571</v>
      </c>
      <c r="C28" s="635">
        <f>C29</f>
        <v>8447</v>
      </c>
      <c r="D28" s="635">
        <f>D29</f>
        <v>9124</v>
      </c>
      <c r="E28" s="636">
        <f>E29</f>
        <v>-964</v>
      </c>
      <c r="F28" s="637">
        <v>-5.2</v>
      </c>
      <c r="G28" s="634">
        <f>H28+I28</f>
        <v>6055</v>
      </c>
      <c r="H28" s="635">
        <f>H29</f>
        <v>6043</v>
      </c>
      <c r="I28" s="635">
        <f>I29</f>
        <v>12</v>
      </c>
      <c r="J28" s="636">
        <f>J29</f>
        <v>-78</v>
      </c>
      <c r="K28" s="637">
        <v>-1.27</v>
      </c>
      <c r="N28" s="632"/>
    </row>
    <row r="29" spans="1:14" ht="18" customHeight="1">
      <c r="A29" s="638" t="s">
        <v>269</v>
      </c>
      <c r="B29" s="634">
        <f t="shared" si="2"/>
        <v>17571</v>
      </c>
      <c r="C29" s="635">
        <v>8447</v>
      </c>
      <c r="D29" s="635">
        <v>9124</v>
      </c>
      <c r="E29" s="636">
        <v>-964</v>
      </c>
      <c r="F29" s="637">
        <v>-5.2</v>
      </c>
      <c r="G29" s="634">
        <f t="shared" si="3"/>
        <v>6055</v>
      </c>
      <c r="H29" s="635">
        <v>6043</v>
      </c>
      <c r="I29" s="635">
        <v>12</v>
      </c>
      <c r="J29" s="636">
        <v>-78</v>
      </c>
      <c r="K29" s="637">
        <v>-1.27</v>
      </c>
      <c r="N29" s="632"/>
    </row>
    <row r="30" spans="1:14" ht="18" customHeight="1">
      <c r="A30" s="633" t="s">
        <v>270</v>
      </c>
      <c r="B30" s="634">
        <f t="shared" si="2"/>
        <v>26354</v>
      </c>
      <c r="C30" s="635">
        <f>C31+C32</f>
        <v>12394</v>
      </c>
      <c r="D30" s="635">
        <f>D31+D32</f>
        <v>13960</v>
      </c>
      <c r="E30" s="636">
        <f>E31+E32</f>
        <v>-2946</v>
      </c>
      <c r="F30" s="637">
        <v>-10.050000000000001</v>
      </c>
      <c r="G30" s="634">
        <f>H30+I30</f>
        <v>10365</v>
      </c>
      <c r="H30" s="635">
        <f>H31+H32</f>
        <v>10312</v>
      </c>
      <c r="I30" s="635">
        <f>I31+I32</f>
        <v>53</v>
      </c>
      <c r="J30" s="636">
        <f>J31+J32</f>
        <v>-658</v>
      </c>
      <c r="K30" s="637">
        <v>-5.97</v>
      </c>
      <c r="N30" s="632"/>
    </row>
    <row r="31" spans="1:14" ht="18" customHeight="1">
      <c r="A31" s="638" t="s">
        <v>271</v>
      </c>
      <c r="B31" s="634">
        <f t="shared" si="2"/>
        <v>8786</v>
      </c>
      <c r="C31" s="635">
        <v>4196</v>
      </c>
      <c r="D31" s="635">
        <v>4590</v>
      </c>
      <c r="E31" s="636">
        <v>-949</v>
      </c>
      <c r="F31" s="637">
        <v>-9.75</v>
      </c>
      <c r="G31" s="634">
        <f t="shared" si="3"/>
        <v>3461</v>
      </c>
      <c r="H31" s="635">
        <v>3438</v>
      </c>
      <c r="I31" s="635">
        <v>23</v>
      </c>
      <c r="J31" s="636">
        <v>-198</v>
      </c>
      <c r="K31" s="637">
        <v>-5.41</v>
      </c>
      <c r="N31" s="632"/>
    </row>
    <row r="32" spans="1:14" ht="18" customHeight="1">
      <c r="A32" s="640" t="s">
        <v>272</v>
      </c>
      <c r="B32" s="641">
        <f t="shared" si="2"/>
        <v>17568</v>
      </c>
      <c r="C32" s="642">
        <v>8198</v>
      </c>
      <c r="D32" s="642">
        <v>9370</v>
      </c>
      <c r="E32" s="643">
        <v>-1997</v>
      </c>
      <c r="F32" s="644">
        <v>-10.210000000000001</v>
      </c>
      <c r="G32" s="641">
        <f t="shared" si="3"/>
        <v>6904</v>
      </c>
      <c r="H32" s="642">
        <v>6874</v>
      </c>
      <c r="I32" s="642">
        <v>30</v>
      </c>
      <c r="J32" s="643">
        <v>-460</v>
      </c>
      <c r="K32" s="644">
        <v>-6.25</v>
      </c>
      <c r="N32" s="632"/>
    </row>
    <row r="33" spans="1:11" ht="12" customHeight="1">
      <c r="A33" s="645" t="s">
        <v>32</v>
      </c>
      <c r="B33" s="645"/>
      <c r="C33" s="645"/>
      <c r="D33" s="609"/>
      <c r="E33" s="609"/>
      <c r="F33" s="609"/>
      <c r="G33" s="609"/>
      <c r="H33" s="609"/>
      <c r="I33" s="609"/>
      <c r="J33" s="609"/>
      <c r="K33" s="609"/>
    </row>
  </sheetData>
  <mergeCells count="12">
    <mergeCell ref="J6:K6"/>
    <mergeCell ref="A33:C33"/>
    <mergeCell ref="A3:K3"/>
    <mergeCell ref="G4:K4"/>
    <mergeCell ref="A5:A7"/>
    <mergeCell ref="B5:F5"/>
    <mergeCell ref="G5:K5"/>
    <mergeCell ref="B6:B7"/>
    <mergeCell ref="C6:C7"/>
    <mergeCell ref="D6:D7"/>
    <mergeCell ref="E6:F6"/>
    <mergeCell ref="G6:G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9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26-27</vt:lpstr>
      <vt:lpstr>28-29</vt:lpstr>
      <vt:lpstr>30</vt:lpstr>
      <vt:lpstr>31</vt:lpstr>
      <vt:lpstr>32-33</vt:lpstr>
      <vt:lpstr>34-35</vt:lpstr>
      <vt:lpstr>36</vt:lpstr>
      <vt:lpstr>37</vt:lpstr>
      <vt:lpstr>38</vt:lpstr>
      <vt:lpstr>'26-27'!Print_Area</vt:lpstr>
      <vt:lpstr>'28-29'!Print_Area</vt:lpstr>
      <vt:lpstr>'30'!Print_Area</vt:lpstr>
      <vt:lpstr>'31'!Print_Area</vt:lpstr>
      <vt:lpstr>'34-35'!Print_Area</vt:lpstr>
      <vt:lpstr>'36'!Print_Area</vt:lpstr>
      <vt:lpstr>'37'!Print_Area</vt:lpstr>
      <vt:lpstr>'38'!Print_Area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2019-05-17T06:56:57Z</dcterms:created>
  <dcterms:modified xsi:type="dcterms:W3CDTF">2019-05-17T06:57:03Z</dcterms:modified>
</cp:coreProperties>
</file>