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○給食献立\Ｒ２献立\小学校\"/>
    </mc:Choice>
  </mc:AlternateContent>
  <xr:revisionPtr revIDLastSave="0" documentId="8_{13B5B900-D721-432E-9B28-877A66615E77}" xr6:coauthVersionLast="44" xr6:coauthVersionMax="44" xr10:uidLastSave="{00000000-0000-0000-0000-000000000000}"/>
  <bookViews>
    <workbookView xWindow="2730" yWindow="975" windowWidth="21375" windowHeight="15225" xr2:uid="{00000000-000D-0000-FFFF-FFFF00000000}"/>
  </bookViews>
  <sheets>
    <sheet name="家庭配布 (富陽・野々市・御園)" sheetId="1" r:id="rId1"/>
    <sheet name="家庭配布 (館野)" sheetId="3" r:id="rId2"/>
    <sheet name="家庭配布 (菅原)" sheetId="2" r:id="rId3"/>
  </sheets>
  <externalReferences>
    <externalReference r:id="rId4"/>
  </externalReferences>
  <definedNames>
    <definedName name="_xlnm._FilterDatabase" localSheetId="1" hidden="1">'家庭配布 (館野)'!$R$2:$R$132</definedName>
    <definedName name="_xlnm._FilterDatabase" localSheetId="2" hidden="1">'家庭配布 (菅原)'!$R$2:$R$132</definedName>
    <definedName name="_xlnm._FilterDatabase" localSheetId="0" hidden="1">'家庭配布 (富陽・野々市・御園)'!$R$2:$R$132</definedName>
    <definedName name="_xlnm.Print_Area" localSheetId="1">'家庭配布 (館野)'!$A$2:$Q$132</definedName>
    <definedName name="_xlnm.Print_Area" localSheetId="2">'家庭配布 (菅原)'!$A$2:$Q$132</definedName>
    <definedName name="_xlnm.Print_Area" localSheetId="0">'家庭配布 (富陽・野々市・御園)'!$A$2:$Q$132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10" i="3" l="1"/>
  <c r="F110" i="3"/>
  <c r="E110" i="3"/>
  <c r="P109" i="3"/>
  <c r="E109" i="3"/>
  <c r="P108" i="3"/>
  <c r="E108" i="3"/>
  <c r="P107" i="3"/>
  <c r="E107" i="3"/>
  <c r="D107" i="3"/>
  <c r="C107" i="3"/>
  <c r="A107" i="3"/>
  <c r="P106" i="3"/>
  <c r="F106" i="3"/>
  <c r="E106" i="3"/>
  <c r="P105" i="3"/>
  <c r="E105" i="3"/>
  <c r="P104" i="3"/>
  <c r="E104" i="3"/>
  <c r="P103" i="3"/>
  <c r="E103" i="3"/>
  <c r="D103" i="3"/>
  <c r="C103" i="3"/>
  <c r="A103" i="3"/>
  <c r="F102" i="3"/>
  <c r="E102" i="3"/>
  <c r="P101" i="3"/>
  <c r="E101" i="3"/>
  <c r="P100" i="3"/>
  <c r="E100" i="3"/>
  <c r="P99" i="3"/>
  <c r="E99" i="3"/>
  <c r="D99" i="3"/>
  <c r="C99" i="3"/>
  <c r="A99" i="3"/>
  <c r="A95" i="3"/>
  <c r="F94" i="3"/>
  <c r="E94" i="3"/>
  <c r="P93" i="3"/>
  <c r="E93" i="3"/>
  <c r="P92" i="3"/>
  <c r="E92" i="3"/>
  <c r="P91" i="3"/>
  <c r="E91" i="3"/>
  <c r="D91" i="3"/>
  <c r="C91" i="3"/>
  <c r="A91" i="3"/>
  <c r="F90" i="3"/>
  <c r="E90" i="3"/>
  <c r="P89" i="3"/>
  <c r="E89" i="3"/>
  <c r="P88" i="3"/>
  <c r="E88" i="3"/>
  <c r="P87" i="3"/>
  <c r="E87" i="3"/>
  <c r="D87" i="3"/>
  <c r="C87" i="3"/>
  <c r="A87" i="3"/>
  <c r="F86" i="3"/>
  <c r="E86" i="3"/>
  <c r="P85" i="3"/>
  <c r="E85" i="3"/>
  <c r="P84" i="3"/>
  <c r="E84" i="3"/>
  <c r="P83" i="3"/>
  <c r="E83" i="3"/>
  <c r="D83" i="3"/>
  <c r="C83" i="3"/>
  <c r="A83" i="3"/>
  <c r="P82" i="3"/>
  <c r="F82" i="3"/>
  <c r="E82" i="3"/>
  <c r="P81" i="3"/>
  <c r="E81" i="3"/>
  <c r="P80" i="3"/>
  <c r="E80" i="3"/>
  <c r="P79" i="3"/>
  <c r="E79" i="3"/>
  <c r="D79" i="3"/>
  <c r="C79" i="3"/>
  <c r="A79" i="3"/>
  <c r="F78" i="3"/>
  <c r="E78" i="3"/>
  <c r="P77" i="3"/>
  <c r="E77" i="3"/>
  <c r="P76" i="3"/>
  <c r="E76" i="3"/>
  <c r="P75" i="3"/>
  <c r="E75" i="3"/>
  <c r="D75" i="3"/>
  <c r="C75" i="3"/>
  <c r="A75" i="3"/>
  <c r="P74" i="3"/>
  <c r="F74" i="3"/>
  <c r="E74" i="3"/>
  <c r="P73" i="3"/>
  <c r="E73" i="3"/>
  <c r="P72" i="3"/>
  <c r="E72" i="3"/>
  <c r="P71" i="3"/>
  <c r="E71" i="3"/>
  <c r="D71" i="3"/>
  <c r="C71" i="3"/>
  <c r="A71" i="3"/>
  <c r="F70" i="3"/>
  <c r="E70" i="3"/>
  <c r="P69" i="3"/>
  <c r="E69" i="3"/>
  <c r="P68" i="3"/>
  <c r="E68" i="3"/>
  <c r="P67" i="3"/>
  <c r="E67" i="3"/>
  <c r="D67" i="3"/>
  <c r="C67" i="3"/>
  <c r="A67" i="3"/>
  <c r="F66" i="3"/>
  <c r="E66" i="3"/>
  <c r="P65" i="3"/>
  <c r="E65" i="3"/>
  <c r="P64" i="3"/>
  <c r="E64" i="3"/>
  <c r="P63" i="3"/>
  <c r="E63" i="3"/>
  <c r="D63" i="3"/>
  <c r="C63" i="3"/>
  <c r="A63" i="3"/>
  <c r="F62" i="3"/>
  <c r="E62" i="3"/>
  <c r="P61" i="3"/>
  <c r="E61" i="3"/>
  <c r="P60" i="3"/>
  <c r="E60" i="3"/>
  <c r="P59" i="3"/>
  <c r="E59" i="3"/>
  <c r="D59" i="3"/>
  <c r="C59" i="3"/>
  <c r="A59" i="3"/>
  <c r="F58" i="3"/>
  <c r="E58" i="3"/>
  <c r="P57" i="3"/>
  <c r="E57" i="3"/>
  <c r="P56" i="3"/>
  <c r="E56" i="3"/>
  <c r="P55" i="3"/>
  <c r="E55" i="3"/>
  <c r="D55" i="3"/>
  <c r="C55" i="3"/>
  <c r="A55" i="3"/>
  <c r="F54" i="3"/>
  <c r="E54" i="3"/>
  <c r="P53" i="3"/>
  <c r="E53" i="3"/>
  <c r="P52" i="3"/>
  <c r="E52" i="3"/>
  <c r="P51" i="3"/>
  <c r="E51" i="3"/>
  <c r="D51" i="3"/>
  <c r="C51" i="3"/>
  <c r="A51" i="3"/>
  <c r="P50" i="3"/>
  <c r="F50" i="3"/>
  <c r="E50" i="3"/>
  <c r="P49" i="3"/>
  <c r="E49" i="3"/>
  <c r="P48" i="3"/>
  <c r="E48" i="3"/>
  <c r="P47" i="3"/>
  <c r="E47" i="3"/>
  <c r="D47" i="3"/>
  <c r="C47" i="3"/>
  <c r="A47" i="3"/>
  <c r="F46" i="3"/>
  <c r="E46" i="3"/>
  <c r="P45" i="3"/>
  <c r="E45" i="3"/>
  <c r="P44" i="3"/>
  <c r="E44" i="3"/>
  <c r="P43" i="3"/>
  <c r="E43" i="3"/>
  <c r="D43" i="3"/>
  <c r="C43" i="3"/>
  <c r="A43" i="3"/>
  <c r="F42" i="3"/>
  <c r="E42" i="3"/>
  <c r="P41" i="3"/>
  <c r="E41" i="3"/>
  <c r="P40" i="3"/>
  <c r="E40" i="3"/>
  <c r="P39" i="3"/>
  <c r="E39" i="3"/>
  <c r="D39" i="3"/>
  <c r="C39" i="3"/>
  <c r="A39" i="3"/>
  <c r="F38" i="3"/>
  <c r="E38" i="3"/>
  <c r="P37" i="3"/>
  <c r="P36" i="3"/>
  <c r="E36" i="3"/>
  <c r="P35" i="3"/>
  <c r="E35" i="3"/>
  <c r="D35" i="3"/>
  <c r="C35" i="3"/>
  <c r="A35" i="3"/>
  <c r="F34" i="3"/>
  <c r="E34" i="3"/>
  <c r="P33" i="3"/>
  <c r="E33" i="3"/>
  <c r="P32" i="3"/>
  <c r="E32" i="3"/>
  <c r="P31" i="3"/>
  <c r="E31" i="3"/>
  <c r="D31" i="3"/>
  <c r="C31" i="3"/>
  <c r="A31" i="3"/>
  <c r="F30" i="3"/>
  <c r="E30" i="3"/>
  <c r="P29" i="3"/>
  <c r="E29" i="3"/>
  <c r="P28" i="3"/>
  <c r="E28" i="3"/>
  <c r="P27" i="3"/>
  <c r="E27" i="3"/>
  <c r="D27" i="3"/>
  <c r="C27" i="3"/>
  <c r="A27" i="3"/>
  <c r="F26" i="3"/>
  <c r="E26" i="3"/>
  <c r="P25" i="3"/>
  <c r="E25" i="3"/>
  <c r="P24" i="3"/>
  <c r="E24" i="3"/>
  <c r="P23" i="3"/>
  <c r="E23" i="3"/>
  <c r="D23" i="3"/>
  <c r="C23" i="3"/>
  <c r="A23" i="3"/>
  <c r="F22" i="3"/>
  <c r="E22" i="3"/>
  <c r="P21" i="3"/>
  <c r="P20" i="3"/>
  <c r="P19" i="3"/>
  <c r="D19" i="3"/>
  <c r="A19" i="3"/>
  <c r="P18" i="3"/>
  <c r="F18" i="3"/>
  <c r="E18" i="3"/>
  <c r="P17" i="3"/>
  <c r="E17" i="3"/>
  <c r="P16" i="3"/>
  <c r="E16" i="3"/>
  <c r="P15" i="3"/>
  <c r="E15" i="3"/>
  <c r="D15" i="3"/>
  <c r="C15" i="3"/>
  <c r="A15" i="3"/>
  <c r="P14" i="3"/>
  <c r="F14" i="3"/>
  <c r="E14" i="3"/>
  <c r="P13" i="3"/>
  <c r="E13" i="3"/>
  <c r="P12" i="3"/>
  <c r="E12" i="3"/>
  <c r="P11" i="3"/>
  <c r="E11" i="3"/>
  <c r="D11" i="3"/>
  <c r="C11" i="3"/>
  <c r="A11" i="3"/>
  <c r="P10" i="3"/>
  <c r="F10" i="3"/>
  <c r="E10" i="3"/>
  <c r="P9" i="3"/>
  <c r="E9" i="3"/>
  <c r="P8" i="3"/>
  <c r="E8" i="3"/>
  <c r="P7" i="3"/>
  <c r="E7" i="3"/>
  <c r="D7" i="3"/>
  <c r="C7" i="3"/>
  <c r="A7" i="3"/>
  <c r="E2" i="3"/>
  <c r="P110" i="2" l="1"/>
  <c r="F110" i="2"/>
  <c r="E110" i="2"/>
  <c r="P109" i="2"/>
  <c r="E109" i="2"/>
  <c r="P108" i="2"/>
  <c r="E108" i="2"/>
  <c r="P107" i="2"/>
  <c r="E107" i="2"/>
  <c r="D107" i="2"/>
  <c r="C107" i="2"/>
  <c r="A107" i="2"/>
  <c r="P106" i="2"/>
  <c r="F106" i="2"/>
  <c r="E106" i="2"/>
  <c r="P105" i="2"/>
  <c r="E105" i="2"/>
  <c r="P104" i="2"/>
  <c r="E104" i="2"/>
  <c r="P103" i="2"/>
  <c r="E103" i="2"/>
  <c r="D103" i="2"/>
  <c r="C103" i="2"/>
  <c r="A103" i="2"/>
  <c r="F102" i="2"/>
  <c r="E102" i="2"/>
  <c r="P101" i="2"/>
  <c r="E101" i="2"/>
  <c r="P100" i="2"/>
  <c r="E100" i="2"/>
  <c r="P99" i="2"/>
  <c r="E99" i="2"/>
  <c r="D99" i="2"/>
  <c r="C99" i="2"/>
  <c r="A99" i="2"/>
  <c r="F98" i="2"/>
  <c r="E98" i="2"/>
  <c r="P97" i="2"/>
  <c r="E97" i="2"/>
  <c r="P96" i="2"/>
  <c r="E96" i="2"/>
  <c r="P95" i="2"/>
  <c r="E95" i="2"/>
  <c r="D95" i="2"/>
  <c r="C95" i="2"/>
  <c r="A95" i="2"/>
  <c r="F94" i="2"/>
  <c r="E94" i="2"/>
  <c r="P93" i="2"/>
  <c r="E93" i="2"/>
  <c r="P92" i="2"/>
  <c r="E92" i="2"/>
  <c r="P91" i="2"/>
  <c r="E91" i="2"/>
  <c r="D91" i="2"/>
  <c r="C91" i="2"/>
  <c r="A91" i="2"/>
  <c r="F90" i="2"/>
  <c r="E90" i="2"/>
  <c r="P89" i="2"/>
  <c r="E89" i="2"/>
  <c r="P88" i="2"/>
  <c r="E88" i="2"/>
  <c r="P87" i="2"/>
  <c r="E87" i="2"/>
  <c r="D87" i="2"/>
  <c r="C87" i="2"/>
  <c r="A87" i="2"/>
  <c r="F86" i="2"/>
  <c r="E86" i="2"/>
  <c r="P85" i="2"/>
  <c r="E85" i="2"/>
  <c r="P84" i="2"/>
  <c r="E84" i="2"/>
  <c r="P83" i="2"/>
  <c r="E83" i="2"/>
  <c r="D83" i="2"/>
  <c r="C83" i="2"/>
  <c r="A83" i="2"/>
  <c r="P82" i="2"/>
  <c r="F82" i="2"/>
  <c r="E82" i="2"/>
  <c r="P81" i="2"/>
  <c r="E81" i="2"/>
  <c r="P80" i="2"/>
  <c r="E80" i="2"/>
  <c r="P79" i="2"/>
  <c r="E79" i="2"/>
  <c r="D79" i="2"/>
  <c r="C79" i="2"/>
  <c r="A79" i="2"/>
  <c r="F78" i="2"/>
  <c r="E78" i="2"/>
  <c r="P77" i="2"/>
  <c r="E77" i="2"/>
  <c r="P76" i="2"/>
  <c r="E76" i="2"/>
  <c r="P75" i="2"/>
  <c r="E75" i="2"/>
  <c r="D75" i="2"/>
  <c r="C75" i="2"/>
  <c r="A75" i="2"/>
  <c r="P74" i="2"/>
  <c r="F74" i="2"/>
  <c r="E74" i="2"/>
  <c r="P73" i="2"/>
  <c r="E73" i="2"/>
  <c r="P72" i="2"/>
  <c r="E72" i="2"/>
  <c r="P71" i="2"/>
  <c r="E71" i="2"/>
  <c r="D71" i="2"/>
  <c r="C71" i="2"/>
  <c r="A71" i="2"/>
  <c r="F70" i="2"/>
  <c r="E70" i="2"/>
  <c r="P69" i="2"/>
  <c r="E69" i="2"/>
  <c r="P68" i="2"/>
  <c r="E68" i="2"/>
  <c r="P67" i="2"/>
  <c r="E67" i="2"/>
  <c r="D67" i="2"/>
  <c r="C67" i="2"/>
  <c r="A67" i="2"/>
  <c r="A63" i="2"/>
  <c r="A59" i="2"/>
  <c r="F58" i="2"/>
  <c r="E58" i="2"/>
  <c r="P57" i="2"/>
  <c r="E57" i="2"/>
  <c r="P56" i="2"/>
  <c r="E56" i="2"/>
  <c r="P55" i="2"/>
  <c r="E55" i="2"/>
  <c r="D55" i="2"/>
  <c r="C55" i="2"/>
  <c r="A55" i="2"/>
  <c r="F54" i="2"/>
  <c r="E54" i="2"/>
  <c r="P53" i="2"/>
  <c r="E53" i="2"/>
  <c r="P52" i="2"/>
  <c r="E52" i="2"/>
  <c r="P51" i="2"/>
  <c r="E51" i="2"/>
  <c r="D51" i="2"/>
  <c r="C51" i="2"/>
  <c r="A51" i="2"/>
  <c r="P50" i="2"/>
  <c r="F50" i="2"/>
  <c r="E50" i="2"/>
  <c r="P49" i="2"/>
  <c r="E49" i="2"/>
  <c r="P48" i="2"/>
  <c r="E48" i="2"/>
  <c r="P47" i="2"/>
  <c r="E47" i="2"/>
  <c r="D47" i="2"/>
  <c r="C47" i="2"/>
  <c r="A47" i="2"/>
  <c r="F46" i="2"/>
  <c r="E46" i="2"/>
  <c r="P45" i="2"/>
  <c r="E45" i="2"/>
  <c r="P44" i="2"/>
  <c r="E44" i="2"/>
  <c r="P43" i="2"/>
  <c r="E43" i="2"/>
  <c r="D43" i="2"/>
  <c r="C43" i="2"/>
  <c r="A43" i="2"/>
  <c r="F42" i="2"/>
  <c r="E42" i="2"/>
  <c r="P41" i="2"/>
  <c r="E41" i="2"/>
  <c r="P40" i="2"/>
  <c r="E40" i="2"/>
  <c r="P39" i="2"/>
  <c r="E39" i="2"/>
  <c r="D39" i="2"/>
  <c r="C39" i="2"/>
  <c r="A39" i="2"/>
  <c r="F38" i="2"/>
  <c r="E38" i="2"/>
  <c r="P37" i="2"/>
  <c r="P36" i="2"/>
  <c r="E36" i="2"/>
  <c r="P35" i="2"/>
  <c r="E35" i="2"/>
  <c r="D35" i="2"/>
  <c r="C35" i="2"/>
  <c r="A35" i="2"/>
  <c r="F34" i="2"/>
  <c r="E34" i="2"/>
  <c r="P33" i="2"/>
  <c r="E33" i="2"/>
  <c r="P32" i="2"/>
  <c r="E32" i="2"/>
  <c r="P31" i="2"/>
  <c r="E31" i="2"/>
  <c r="D31" i="2"/>
  <c r="C31" i="2"/>
  <c r="A31" i="2"/>
  <c r="F30" i="2"/>
  <c r="E30" i="2"/>
  <c r="P29" i="2"/>
  <c r="E29" i="2"/>
  <c r="P28" i="2"/>
  <c r="E28" i="2"/>
  <c r="P27" i="2"/>
  <c r="E27" i="2"/>
  <c r="D27" i="2"/>
  <c r="C27" i="2"/>
  <c r="A27" i="2"/>
  <c r="F26" i="2"/>
  <c r="E26" i="2"/>
  <c r="P25" i="2"/>
  <c r="E25" i="2"/>
  <c r="P24" i="2"/>
  <c r="E24" i="2"/>
  <c r="P23" i="2"/>
  <c r="E23" i="2"/>
  <c r="D23" i="2"/>
  <c r="C23" i="2"/>
  <c r="A23" i="2"/>
  <c r="F22" i="2"/>
  <c r="E22" i="2"/>
  <c r="P21" i="2"/>
  <c r="P20" i="2"/>
  <c r="P19" i="2"/>
  <c r="D19" i="2"/>
  <c r="A19" i="2"/>
  <c r="P18" i="2"/>
  <c r="F18" i="2"/>
  <c r="E18" i="2"/>
  <c r="P17" i="2"/>
  <c r="E17" i="2"/>
  <c r="P16" i="2"/>
  <c r="E16" i="2"/>
  <c r="P15" i="2"/>
  <c r="E15" i="2"/>
  <c r="D15" i="2"/>
  <c r="C15" i="2"/>
  <c r="A15" i="2"/>
  <c r="P14" i="2"/>
  <c r="F14" i="2"/>
  <c r="E14" i="2"/>
  <c r="P13" i="2"/>
  <c r="E13" i="2"/>
  <c r="P12" i="2"/>
  <c r="E12" i="2"/>
  <c r="P11" i="2"/>
  <c r="E11" i="2"/>
  <c r="D11" i="2"/>
  <c r="C11" i="2"/>
  <c r="A11" i="2"/>
  <c r="P10" i="2"/>
  <c r="F10" i="2"/>
  <c r="E10" i="2"/>
  <c r="P9" i="2"/>
  <c r="E9" i="2"/>
  <c r="P8" i="2"/>
  <c r="E8" i="2"/>
  <c r="P7" i="2"/>
  <c r="E7" i="2"/>
  <c r="D7" i="2"/>
  <c r="C7" i="2"/>
  <c r="A7" i="2"/>
  <c r="E2" i="2"/>
  <c r="E2" i="1" l="1"/>
  <c r="C7" i="1"/>
  <c r="D7" i="1"/>
  <c r="E7" i="1"/>
  <c r="P7" i="1"/>
  <c r="E8" i="1"/>
  <c r="P8" i="1"/>
  <c r="E9" i="1"/>
  <c r="P9" i="1"/>
  <c r="E10" i="1"/>
  <c r="F10" i="1"/>
  <c r="P10" i="1"/>
  <c r="C11" i="1"/>
  <c r="D11" i="1"/>
  <c r="E11" i="1"/>
  <c r="P11" i="1"/>
  <c r="E12" i="1"/>
  <c r="P12" i="1"/>
  <c r="E13" i="1"/>
  <c r="P13" i="1"/>
  <c r="E14" i="1"/>
  <c r="F14" i="1"/>
  <c r="P14" i="1"/>
  <c r="C15" i="1"/>
  <c r="D15" i="1"/>
  <c r="E15" i="1"/>
  <c r="P15" i="1"/>
  <c r="E16" i="1"/>
  <c r="P16" i="1"/>
  <c r="E17" i="1"/>
  <c r="P17" i="1"/>
  <c r="E18" i="1"/>
  <c r="F18" i="1"/>
  <c r="P18" i="1"/>
  <c r="D19" i="1"/>
  <c r="P19" i="1"/>
  <c r="P20" i="1"/>
  <c r="P21" i="1"/>
  <c r="E22" i="1"/>
  <c r="F22" i="1"/>
  <c r="C23" i="1"/>
  <c r="D23" i="1"/>
  <c r="E23" i="1"/>
  <c r="P23" i="1"/>
  <c r="E24" i="1"/>
  <c r="P24" i="1"/>
  <c r="E25" i="1"/>
  <c r="P25" i="1"/>
  <c r="E26" i="1"/>
  <c r="F26" i="1"/>
  <c r="C27" i="1"/>
  <c r="D27" i="1"/>
  <c r="E27" i="1"/>
  <c r="P27" i="1"/>
  <c r="E28" i="1"/>
  <c r="P28" i="1"/>
  <c r="E29" i="1"/>
  <c r="P29" i="1"/>
  <c r="E30" i="1"/>
  <c r="F30" i="1"/>
  <c r="C31" i="1"/>
  <c r="D31" i="1"/>
  <c r="E31" i="1"/>
  <c r="P31" i="1"/>
  <c r="E32" i="1"/>
  <c r="P32" i="1"/>
  <c r="E33" i="1"/>
  <c r="P33" i="1"/>
  <c r="E34" i="1"/>
  <c r="F34" i="1"/>
  <c r="C35" i="1"/>
  <c r="D35" i="1"/>
  <c r="E35" i="1"/>
  <c r="P35" i="1"/>
  <c r="E36" i="1"/>
  <c r="P36" i="1"/>
  <c r="P37" i="1"/>
  <c r="E38" i="1"/>
  <c r="F38" i="1"/>
  <c r="C39" i="1"/>
  <c r="D39" i="1"/>
  <c r="E39" i="1"/>
  <c r="P39" i="1"/>
  <c r="E40" i="1"/>
  <c r="P40" i="1"/>
  <c r="E41" i="1"/>
  <c r="P41" i="1"/>
  <c r="E42" i="1"/>
  <c r="F42" i="1"/>
  <c r="C43" i="1"/>
  <c r="D43" i="1"/>
  <c r="E43" i="1"/>
  <c r="P43" i="1"/>
  <c r="E44" i="1"/>
  <c r="P44" i="1"/>
  <c r="E45" i="1"/>
  <c r="P45" i="1"/>
  <c r="E46" i="1"/>
  <c r="F46" i="1"/>
  <c r="C47" i="1"/>
  <c r="D47" i="1"/>
  <c r="E47" i="1"/>
  <c r="P47" i="1"/>
  <c r="E48" i="1"/>
  <c r="P48" i="1"/>
  <c r="E49" i="1"/>
  <c r="P49" i="1"/>
  <c r="E50" i="1"/>
  <c r="F50" i="1"/>
  <c r="P50" i="1"/>
  <c r="C51" i="1"/>
  <c r="D51" i="1"/>
  <c r="E51" i="1"/>
  <c r="P51" i="1"/>
  <c r="E52" i="1"/>
  <c r="P52" i="1"/>
  <c r="E53" i="1"/>
  <c r="P53" i="1"/>
  <c r="E54" i="1"/>
  <c r="F54" i="1"/>
  <c r="C55" i="1"/>
  <c r="D55" i="1"/>
  <c r="E55" i="1"/>
  <c r="P55" i="1"/>
  <c r="E56" i="1"/>
  <c r="P56" i="1"/>
  <c r="E57" i="1"/>
  <c r="P57" i="1"/>
  <c r="E58" i="1"/>
  <c r="F58" i="1"/>
  <c r="C59" i="1"/>
  <c r="D59" i="1"/>
  <c r="E59" i="1"/>
  <c r="P59" i="1"/>
  <c r="E60" i="1"/>
  <c r="P60" i="1"/>
  <c r="E61" i="1"/>
  <c r="P61" i="1"/>
  <c r="E62" i="1"/>
  <c r="F62" i="1"/>
  <c r="C63" i="1"/>
  <c r="D63" i="1"/>
  <c r="E63" i="1"/>
  <c r="P63" i="1"/>
  <c r="E64" i="1"/>
  <c r="P64" i="1"/>
  <c r="E65" i="1"/>
  <c r="P65" i="1"/>
  <c r="E66" i="1"/>
  <c r="F66" i="1"/>
  <c r="C67" i="1"/>
  <c r="D67" i="1"/>
  <c r="E67" i="1"/>
  <c r="P67" i="1"/>
  <c r="E68" i="1"/>
  <c r="P68" i="1"/>
  <c r="E69" i="1"/>
  <c r="P69" i="1"/>
  <c r="E70" i="1"/>
  <c r="F70" i="1"/>
  <c r="C71" i="1"/>
  <c r="D71" i="1"/>
  <c r="E71" i="1"/>
  <c r="P71" i="1"/>
  <c r="E72" i="1"/>
  <c r="P72" i="1"/>
  <c r="E73" i="1"/>
  <c r="P73" i="1"/>
  <c r="E74" i="1"/>
  <c r="F74" i="1"/>
  <c r="P74" i="1"/>
  <c r="C75" i="1"/>
  <c r="D75" i="1"/>
  <c r="E75" i="1"/>
  <c r="P75" i="1"/>
  <c r="E76" i="1"/>
  <c r="P76" i="1"/>
  <c r="E77" i="1"/>
  <c r="P77" i="1"/>
  <c r="E78" i="1"/>
  <c r="F78" i="1"/>
  <c r="C79" i="1"/>
  <c r="D79" i="1"/>
  <c r="E79" i="1"/>
  <c r="P79" i="1"/>
  <c r="E80" i="1"/>
  <c r="P80" i="1"/>
  <c r="E81" i="1"/>
  <c r="P81" i="1"/>
  <c r="E82" i="1"/>
  <c r="F82" i="1"/>
  <c r="P82" i="1"/>
  <c r="C83" i="1"/>
  <c r="D83" i="1"/>
  <c r="E83" i="1"/>
  <c r="P83" i="1"/>
  <c r="E84" i="1"/>
  <c r="P84" i="1"/>
  <c r="E85" i="1"/>
  <c r="P85" i="1"/>
  <c r="E86" i="1"/>
  <c r="F86" i="1"/>
  <c r="C87" i="1"/>
  <c r="D87" i="1"/>
  <c r="E87" i="1"/>
  <c r="P87" i="1"/>
  <c r="E88" i="1"/>
  <c r="P88" i="1"/>
  <c r="E89" i="1"/>
  <c r="P89" i="1"/>
  <c r="E90" i="1"/>
  <c r="F90" i="1"/>
  <c r="C91" i="1"/>
  <c r="D91" i="1"/>
  <c r="E91" i="1"/>
  <c r="P91" i="1"/>
  <c r="E92" i="1"/>
  <c r="P92" i="1"/>
  <c r="E93" i="1"/>
  <c r="P93" i="1"/>
  <c r="E94" i="1"/>
  <c r="F94" i="1"/>
  <c r="C95" i="1"/>
  <c r="D95" i="1"/>
  <c r="E95" i="1"/>
  <c r="P95" i="1"/>
  <c r="E96" i="1"/>
  <c r="P96" i="1"/>
  <c r="E97" i="1"/>
  <c r="P97" i="1"/>
  <c r="E98" i="1"/>
  <c r="F98" i="1"/>
  <c r="C99" i="1"/>
  <c r="D99" i="1"/>
  <c r="E99" i="1"/>
  <c r="P99" i="1"/>
  <c r="E100" i="1"/>
  <c r="P100" i="1"/>
  <c r="E101" i="1"/>
  <c r="P101" i="1"/>
  <c r="E102" i="1"/>
  <c r="F102" i="1"/>
  <c r="C103" i="1"/>
  <c r="D103" i="1"/>
  <c r="E103" i="1"/>
  <c r="P103" i="1"/>
  <c r="E104" i="1"/>
  <c r="P104" i="1"/>
  <c r="E105" i="1"/>
  <c r="P105" i="1"/>
  <c r="E106" i="1"/>
  <c r="F106" i="1"/>
  <c r="P106" i="1"/>
  <c r="C107" i="1"/>
  <c r="D107" i="1"/>
  <c r="E107" i="1"/>
  <c r="P107" i="1"/>
  <c r="E108" i="1"/>
  <c r="P108" i="1"/>
  <c r="E109" i="1"/>
  <c r="P109" i="1"/>
  <c r="E110" i="1"/>
  <c r="F110" i="1"/>
  <c r="P110" i="1"/>
  <c r="A7" i="1" l="1"/>
  <c r="A11" i="1" l="1"/>
  <c r="A15" i="1" l="1"/>
  <c r="A19" i="1" l="1"/>
  <c r="A23" i="1" l="1"/>
  <c r="A27" i="1" l="1"/>
  <c r="A31" i="1" l="1"/>
  <c r="A35" i="1" l="1"/>
  <c r="A39" i="1" l="1"/>
  <c r="A43" i="1" l="1"/>
  <c r="A47" i="1" l="1"/>
  <c r="A51" i="1" l="1"/>
  <c r="A55" i="1" l="1"/>
  <c r="A59" i="1" l="1"/>
  <c r="A63" i="1" l="1"/>
  <c r="A67" i="1" l="1"/>
  <c r="A71" i="1" l="1"/>
  <c r="A75" i="1" l="1"/>
  <c r="A79" i="1" l="1"/>
  <c r="A83" i="1" l="1"/>
  <c r="A87" i="1" l="1"/>
  <c r="A91" i="1" l="1"/>
  <c r="A95" i="1" l="1"/>
  <c r="A99" i="1" l="1"/>
  <c r="A103" i="1" l="1"/>
  <c r="A107" i="1" l="1"/>
</calcChain>
</file>

<file path=xl/sharedStrings.xml><?xml version="1.0" encoding="utf-8"?>
<sst xmlns="http://schemas.openxmlformats.org/spreadsheetml/2006/main" count="1947" uniqueCount="175">
  <si>
    <t>●</t>
    <phoneticPr fontId="3"/>
  </si>
  <si>
    <t>●は、野々市市の地場産物を使用する予定です。</t>
    <rPh sb="3" eb="6">
      <t>ノノイチ</t>
    </rPh>
    <rPh sb="6" eb="7">
      <t>シ</t>
    </rPh>
    <rPh sb="8" eb="10">
      <t>ジバ</t>
    </rPh>
    <rPh sb="10" eb="11">
      <t>サン</t>
    </rPh>
    <rPh sb="11" eb="12">
      <t>ブツ</t>
    </rPh>
    <rPh sb="13" eb="15">
      <t>シヨウ</t>
    </rPh>
    <rPh sb="17" eb="19">
      <t>ヨテイ</t>
    </rPh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</si>
  <si>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</si>
  <si>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※主な食材料名は、食品の栄養的な働きにより、赤、緑、黄のグループに分けて記載してあります。</t>
    <rPh sb="1" eb="2">
      <t>オモ</t>
    </rPh>
    <rPh sb="3" eb="5">
      <t>ショクザイ</t>
    </rPh>
    <rPh sb="5" eb="6">
      <t>リョウ</t>
    </rPh>
    <rPh sb="6" eb="7">
      <t>メイ</t>
    </rPh>
    <rPh sb="9" eb="11">
      <t>ショクヒン</t>
    </rPh>
    <rPh sb="12" eb="15">
      <t>エイヨウテキ</t>
    </rPh>
    <rPh sb="16" eb="17">
      <t>ハタラ</t>
    </rPh>
    <rPh sb="22" eb="23">
      <t>アカ</t>
    </rPh>
    <rPh sb="24" eb="25">
      <t>ミドリ</t>
    </rPh>
    <rPh sb="26" eb="27">
      <t>キ</t>
    </rPh>
    <rPh sb="33" eb="34">
      <t>ワ</t>
    </rPh>
    <rPh sb="36" eb="38">
      <t>キサイ</t>
    </rPh>
    <phoneticPr fontId="3"/>
  </si>
  <si>
    <t>※都合により献立の内容を一部変更する場合があります。</t>
    <rPh sb="1" eb="3">
      <t>ツゴウ</t>
    </rPh>
    <rPh sb="6" eb="8">
      <t>コンダテ</t>
    </rPh>
    <rPh sb="9" eb="11">
      <t>ナイヨウ</t>
    </rPh>
    <rPh sb="12" eb="14">
      <t>イチブ</t>
    </rPh>
    <rPh sb="14" eb="16">
      <t>ヘンコウ</t>
    </rPh>
    <rPh sb="18" eb="20">
      <t>バアイ</t>
    </rPh>
    <phoneticPr fontId="3"/>
  </si>
  <si>
    <t>ｇ</t>
    <phoneticPr fontId="3"/>
  </si>
  <si>
    <t>ｇ</t>
    <phoneticPr fontId="3"/>
  </si>
  <si>
    <t>Kcal</t>
    <phoneticPr fontId="3"/>
  </si>
  <si>
    <t>月</t>
    <rPh sb="0" eb="1">
      <t>ゲツ</t>
    </rPh>
    <phoneticPr fontId="3"/>
  </si>
  <si>
    <t>●</t>
    <phoneticPr fontId="3"/>
  </si>
  <si>
    <t>パン粉</t>
  </si>
  <si>
    <t>だいこん</t>
  </si>
  <si>
    <t>切り干し大根</t>
  </si>
  <si>
    <t>豚肉</t>
  </si>
  <si>
    <t>●</t>
    <phoneticPr fontId="3"/>
  </si>
  <si>
    <t>ｇ</t>
    <phoneticPr fontId="3"/>
  </si>
  <si>
    <t>ごま</t>
  </si>
  <si>
    <t>三温糖</t>
  </si>
  <si>
    <t>たまねぎ</t>
  </si>
  <si>
    <t>しょうが</t>
  </si>
  <si>
    <t>鶏ささみ</t>
  </si>
  <si>
    <t>ごま油</t>
  </si>
  <si>
    <t>片栗粉</t>
  </si>
  <si>
    <t>こんにゃく</t>
  </si>
  <si>
    <t>ごぼう</t>
  </si>
  <si>
    <t>にんじん</t>
  </si>
  <si>
    <t>みそ</t>
  </si>
  <si>
    <t>鰯</t>
  </si>
  <si>
    <t>Kcal</t>
    <phoneticPr fontId="3"/>
  </si>
  <si>
    <t>じゃがいも</t>
  </si>
  <si>
    <t>白飯</t>
  </si>
  <si>
    <t>ねぎ</t>
  </si>
  <si>
    <t>もやし</t>
  </si>
  <si>
    <t>こまつな</t>
  </si>
  <si>
    <t>あつあげ</t>
  </si>
  <si>
    <t>牛乳</t>
    <rPh sb="0" eb="2">
      <t>ギュウニュウ</t>
    </rPh>
    <phoneticPr fontId="3"/>
  </si>
  <si>
    <t>金</t>
    <rPh sb="0" eb="1">
      <t>キン</t>
    </rPh>
    <phoneticPr fontId="3"/>
  </si>
  <si>
    <t>●</t>
    <phoneticPr fontId="3"/>
  </si>
  <si>
    <t>カレールウ</t>
  </si>
  <si>
    <t>キャベツ</t>
  </si>
  <si>
    <t>●大豆</t>
    <phoneticPr fontId="3"/>
  </si>
  <si>
    <t>ｇ</t>
    <phoneticPr fontId="3"/>
  </si>
  <si>
    <t>サラダ油</t>
  </si>
  <si>
    <t>チンゲンサイ</t>
  </si>
  <si>
    <t>鶏肉</t>
  </si>
  <si>
    <t>青ピーマン</t>
  </si>
  <si>
    <t>むぎ飯</t>
  </si>
  <si>
    <t>にんにく</t>
  </si>
  <si>
    <t>ベーコン</t>
  </si>
  <si>
    <t>木</t>
    <rPh sb="0" eb="1">
      <t>モク</t>
    </rPh>
    <phoneticPr fontId="3"/>
  </si>
  <si>
    <t>サラダ油</t>
    <phoneticPr fontId="3"/>
  </si>
  <si>
    <t>大豆たんぱく</t>
  </si>
  <si>
    <t>はくさい</t>
  </si>
  <si>
    <t>きゅうり</t>
  </si>
  <si>
    <t>春巻き</t>
  </si>
  <si>
    <t>鶏卵</t>
  </si>
  <si>
    <t>水</t>
    <rPh sb="0" eb="1">
      <t>スイ</t>
    </rPh>
    <phoneticPr fontId="3"/>
  </si>
  <si>
    <t>しめじ</t>
  </si>
  <si>
    <t>うずら卵</t>
  </si>
  <si>
    <t>米粉</t>
  </si>
  <si>
    <t>えだまめ</t>
  </si>
  <si>
    <t>わかめ</t>
  </si>
  <si>
    <t>たけのこ</t>
  </si>
  <si>
    <t>絹ごし豆腐</t>
  </si>
  <si>
    <t>焼き豚</t>
  </si>
  <si>
    <t>ぶどうゼリー</t>
  </si>
  <si>
    <t>チャーハンライス</t>
  </si>
  <si>
    <t>糸かまぼこ</t>
  </si>
  <si>
    <t>火</t>
    <rPh sb="0" eb="1">
      <t>カ</t>
    </rPh>
    <phoneticPr fontId="3"/>
  </si>
  <si>
    <t>さつまいも</t>
  </si>
  <si>
    <t>コーン</t>
  </si>
  <si>
    <t>●レモングラス</t>
    <phoneticPr fontId="3"/>
  </si>
  <si>
    <t>オリーブ油</t>
  </si>
  <si>
    <t>●バジル</t>
    <phoneticPr fontId="3"/>
  </si>
  <si>
    <t>まぐろフレーク</t>
  </si>
  <si>
    <t>小麦粉</t>
  </si>
  <si>
    <t>バター</t>
  </si>
  <si>
    <t>白いんげん豆</t>
  </si>
  <si>
    <t>●ローズマリー</t>
    <phoneticPr fontId="3"/>
  </si>
  <si>
    <t>大豆ペースト</t>
  </si>
  <si>
    <t>緑豆春雨</t>
  </si>
  <si>
    <t>えのきたけ</t>
  </si>
  <si>
    <t>赤ピーマン</t>
  </si>
  <si>
    <t>Kcal</t>
    <phoneticPr fontId="3"/>
  </si>
  <si>
    <t>フルーツ杏仁</t>
  </si>
  <si>
    <t>さつまあげ</t>
  </si>
  <si>
    <t>マヨネーズ</t>
  </si>
  <si>
    <t>れんこん</t>
  </si>
  <si>
    <t>●</t>
    <phoneticPr fontId="3"/>
  </si>
  <si>
    <t>黄ピーマン</t>
  </si>
  <si>
    <t>チーズ</t>
  </si>
  <si>
    <t>ブロッコリー</t>
  </si>
  <si>
    <t>ロースハム</t>
    <phoneticPr fontId="3"/>
  </si>
  <si>
    <t>トマト水煮</t>
  </si>
  <si>
    <t>●</t>
    <phoneticPr fontId="3"/>
  </si>
  <si>
    <t>さといも</t>
  </si>
  <si>
    <t>ｇ</t>
    <phoneticPr fontId="3"/>
  </si>
  <si>
    <t>しお昆布</t>
  </si>
  <si>
    <t>かつおぶし</t>
  </si>
  <si>
    <t>鮭</t>
  </si>
  <si>
    <t>Kcal</t>
    <phoneticPr fontId="3"/>
  </si>
  <si>
    <t>●</t>
    <phoneticPr fontId="3"/>
  </si>
  <si>
    <t>韓国メニュー</t>
    <rPh sb="0" eb="2">
      <t>カンコク</t>
    </rPh>
    <phoneticPr fontId="3"/>
  </si>
  <si>
    <t>のり</t>
  </si>
  <si>
    <t>牛肉</t>
  </si>
  <si>
    <t>ヨーグルト</t>
  </si>
  <si>
    <t>ひじき</t>
  </si>
  <si>
    <t>青のり粉</t>
  </si>
  <si>
    <t>焼きちくわ</t>
  </si>
  <si>
    <t>うどん</t>
  </si>
  <si>
    <t>うすあげ</t>
  </si>
  <si>
    <t>レンズ豆</t>
  </si>
  <si>
    <t>●大豆</t>
    <phoneticPr fontId="3"/>
  </si>
  <si>
    <t>大麦</t>
  </si>
  <si>
    <t>Kcal</t>
    <phoneticPr fontId="3"/>
  </si>
  <si>
    <t>ピタパン</t>
  </si>
  <si>
    <t>プチシュー</t>
  </si>
  <si>
    <t>ぜんまい</t>
  </si>
  <si>
    <t>ワンタン</t>
  </si>
  <si>
    <t>干ししいたけ</t>
  </si>
  <si>
    <t>木綿豆腐</t>
  </si>
  <si>
    <t>さば</t>
  </si>
  <si>
    <t>●ねぎ</t>
    <phoneticPr fontId="3"/>
  </si>
  <si>
    <t>ｇ</t>
    <phoneticPr fontId="3"/>
  </si>
  <si>
    <t>レモン</t>
  </si>
  <si>
    <t>海藻ミックス</t>
  </si>
  <si>
    <t>目に良い献立</t>
    <rPh sb="0" eb="1">
      <t>メ</t>
    </rPh>
    <rPh sb="2" eb="3">
      <t>ヨ</t>
    </rPh>
    <rPh sb="4" eb="6">
      <t>コンダテ</t>
    </rPh>
    <phoneticPr fontId="3"/>
  </si>
  <si>
    <t>チョコクリーム</t>
    <phoneticPr fontId="3"/>
  </si>
  <si>
    <t>ブルーベリージャム</t>
  </si>
  <si>
    <t>かぼちゃ</t>
  </si>
  <si>
    <t>バター</t>
    <phoneticPr fontId="3"/>
  </si>
  <si>
    <t>サラダ油</t>
    <rPh sb="3" eb="4">
      <t>ユ</t>
    </rPh>
    <phoneticPr fontId="3"/>
  </si>
  <si>
    <t>食パン</t>
  </si>
  <si>
    <t>ほうれんそう</t>
  </si>
  <si>
    <t>りんご</t>
  </si>
  <si>
    <t>ロースハム</t>
    <phoneticPr fontId="3"/>
  </si>
  <si>
    <t>シュウマイ</t>
  </si>
  <si>
    <t>ゼリー</t>
    <phoneticPr fontId="3"/>
  </si>
  <si>
    <t>ゆかり粉</t>
  </si>
  <si>
    <t>四方はべん</t>
  </si>
  <si>
    <t>●</t>
    <phoneticPr fontId="3"/>
  </si>
  <si>
    <t>やきふ</t>
  </si>
  <si>
    <t>●きゅうり</t>
    <phoneticPr fontId="3"/>
  </si>
  <si>
    <t>ｇ</t>
    <phoneticPr fontId="3"/>
  </si>
  <si>
    <t>Kcal</t>
    <phoneticPr fontId="3"/>
  </si>
  <si>
    <t>お月見メニュー</t>
    <rPh sb="1" eb="3">
      <t>ツキミ</t>
    </rPh>
    <phoneticPr fontId="3"/>
  </si>
  <si>
    <t>さやいんげん</t>
  </si>
  <si>
    <t>白玉粉</t>
  </si>
  <si>
    <t>さくら麦飯</t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</si>
  <si>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</si>
  <si>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</si>
  <si>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脂質</t>
    <rPh sb="0" eb="1">
      <t>アブラ</t>
    </rPh>
    <rPh sb="1" eb="2">
      <t>シツ</t>
    </rPh>
    <phoneticPr fontId="3"/>
  </si>
  <si>
    <t>黄色の食品</t>
    <rPh sb="0" eb="2">
      <t>キイロ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</si>
  <si>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</si>
  <si>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赤色の食品</t>
    <rPh sb="0" eb="2">
      <t>アカイロ</t>
    </rPh>
    <rPh sb="3" eb="5">
      <t>ショクヒン</t>
    </rPh>
    <phoneticPr fontId="3"/>
  </si>
  <si>
    <t>おかず</t>
    <phoneticPr fontId="3"/>
  </si>
  <si>
    <t>牛乳</t>
    <phoneticPr fontId="3"/>
  </si>
  <si>
    <t>主食</t>
    <rPh sb="0" eb="2">
      <t>シュショク</t>
    </rPh>
    <phoneticPr fontId="3"/>
  </si>
  <si>
    <t>たんぱく質</t>
    <rPh sb="4" eb="5">
      <t>シツ</t>
    </rPh>
    <phoneticPr fontId="3"/>
  </si>
  <si>
    <t>エネルギー</t>
    <phoneticPr fontId="3"/>
  </si>
  <si>
    <t>熱や力になる</t>
    <rPh sb="0" eb="1">
      <t>ネツ</t>
    </rPh>
    <rPh sb="2" eb="3">
      <t>チカラ</t>
    </rPh>
    <phoneticPr fontId="19"/>
  </si>
  <si>
    <t>体の調子を整える</t>
    <rPh sb="0" eb="1">
      <t>カラダ</t>
    </rPh>
    <rPh sb="2" eb="4">
      <t>チョウシ</t>
    </rPh>
    <rPh sb="5" eb="6">
      <t>トトノ</t>
    </rPh>
    <phoneticPr fontId="19"/>
  </si>
  <si>
    <t>血や肉、骨になる</t>
    <rPh sb="0" eb="1">
      <t>チ</t>
    </rPh>
    <rPh sb="2" eb="3">
      <t>ニク</t>
    </rPh>
    <rPh sb="4" eb="5">
      <t>ホネ</t>
    </rPh>
    <phoneticPr fontId="19"/>
  </si>
  <si>
    <t>献　立　名</t>
    <rPh sb="0" eb="1">
      <t>ケン</t>
    </rPh>
    <rPh sb="2" eb="3">
      <t>リツ</t>
    </rPh>
    <rPh sb="4" eb="5">
      <t>メイ</t>
    </rPh>
    <phoneticPr fontId="3"/>
  </si>
  <si>
    <t>曜</t>
    <rPh sb="0" eb="1">
      <t>ヨウ</t>
    </rPh>
    <phoneticPr fontId="3"/>
  </si>
  <si>
    <t>日</t>
    <rPh sb="0" eb="1">
      <t>ヒ</t>
    </rPh>
    <phoneticPr fontId="3"/>
  </si>
  <si>
    <t>●</t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</si>
  <si>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</si>
  <si>
    <t>こぎつねごはん</t>
    <phoneticPr fontId="3"/>
  </si>
  <si>
    <t>ぶたにくとやさいのてりあえ</t>
    <phoneticPr fontId="3"/>
  </si>
  <si>
    <t>おつきみじる</t>
    <phoneticPr fontId="3"/>
  </si>
  <si>
    <t>マーボーどうふ</t>
    <phoneticPr fontId="3"/>
  </si>
  <si>
    <t>菅原</t>
    <rPh sb="0" eb="2">
      <t>スガハラ</t>
    </rPh>
    <phoneticPr fontId="3"/>
  </si>
  <si>
    <t>館野</t>
    <rPh sb="0" eb="1">
      <t>タチ</t>
    </rPh>
    <rPh sb="1" eb="2">
      <t>ノ</t>
    </rPh>
    <phoneticPr fontId="3"/>
  </si>
  <si>
    <t>富陽・野々市・御園</t>
    <rPh sb="0" eb="1">
      <t>フ</t>
    </rPh>
    <rPh sb="1" eb="2">
      <t>ヨウ</t>
    </rPh>
    <rPh sb="3" eb="6">
      <t>ノノイチ</t>
    </rPh>
    <rPh sb="7" eb="9">
      <t>ミソノ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</si>
</sst>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5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2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  <font>
      <sz val="72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 textRotation="255"/>
      <protection hidden="1"/>
    </xf>
    <xf numFmtId="0" fontId="2" fillId="0" borderId="0" xfId="0" applyFont="1" applyAlignment="1" applyProtection="1">
      <alignment vertical="center" textRotation="255"/>
      <protection locked="0"/>
    </xf>
    <xf numFmtId="0" fontId="4" fillId="0" borderId="0" xfId="0" applyFont="1" applyAlignment="1" applyProtection="1">
      <alignment vertical="center" textRotation="255"/>
      <protection locked="0"/>
    </xf>
    <xf numFmtId="0" fontId="5" fillId="0" borderId="0" xfId="0" applyFont="1" applyProtection="1">
      <alignment vertical="center"/>
      <protection locked="0"/>
    </xf>
    <xf numFmtId="0" fontId="7" fillId="0" borderId="2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0" fontId="7" fillId="0" borderId="4" xfId="0" applyFont="1" applyBorder="1" applyAlignment="1" applyProtection="1">
      <alignment vertical="center" shrinkToFit="1"/>
      <protection locked="0"/>
    </xf>
    <xf numFmtId="0" fontId="8" fillId="0" borderId="2" xfId="0" applyFont="1" applyFill="1" applyBorder="1" applyAlignment="1" applyProtection="1">
      <alignment horizontal="left" vertical="center" shrinkToFit="1"/>
      <protection hidden="1"/>
    </xf>
    <xf numFmtId="0" fontId="8" fillId="0" borderId="4" xfId="0" applyFont="1" applyFill="1" applyBorder="1" applyAlignment="1" applyProtection="1">
      <alignment horizontal="left" vertical="center" shrinkToFit="1"/>
      <protection hidden="1"/>
    </xf>
    <xf numFmtId="176" fontId="6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6" fillId="0" borderId="7" xfId="1" applyFont="1" applyFill="1" applyBorder="1" applyAlignment="1" applyProtection="1">
      <alignment horizontal="center" vertical="center" shrinkToFit="1"/>
      <protection hidden="1"/>
    </xf>
    <xf numFmtId="0" fontId="7" fillId="0" borderId="8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38" fontId="6" fillId="0" borderId="6" xfId="1" applyFont="1" applyFill="1" applyBorder="1" applyAlignment="1" applyProtection="1">
      <alignment horizontal="left" vertical="center" shrinkToFit="1"/>
      <protection hidden="1"/>
    </xf>
    <xf numFmtId="0" fontId="7" fillId="0" borderId="11" xfId="0" applyFont="1" applyBorder="1" applyAlignment="1" applyProtection="1">
      <alignment vertical="center" shrinkToFit="1"/>
      <protection locked="0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vertical="center" shrinkToFit="1"/>
      <protection locked="0"/>
    </xf>
    <xf numFmtId="0" fontId="13" fillId="0" borderId="2" xfId="0" applyFont="1" applyBorder="1" applyAlignment="1" applyProtection="1">
      <alignment vertical="center" shrinkToFit="1"/>
      <protection locked="0"/>
    </xf>
    <xf numFmtId="0" fontId="13" fillId="0" borderId="3" xfId="0" applyFont="1" applyBorder="1" applyAlignment="1" applyProtection="1">
      <alignment vertical="center" shrinkToFit="1"/>
      <protection locked="0"/>
    </xf>
    <xf numFmtId="0" fontId="13" fillId="0" borderId="4" xfId="0" applyFont="1" applyBorder="1" applyAlignment="1" applyProtection="1">
      <alignment vertical="center" shrinkToFit="1"/>
      <protection locked="0"/>
    </xf>
    <xf numFmtId="0" fontId="14" fillId="0" borderId="2" xfId="0" applyFont="1" applyFill="1" applyBorder="1" applyAlignment="1" applyProtection="1">
      <alignment horizontal="left" vertical="center" shrinkToFit="1"/>
      <protection hidden="1"/>
    </xf>
    <xf numFmtId="0" fontId="14" fillId="0" borderId="4" xfId="0" applyFont="1" applyFill="1" applyBorder="1" applyAlignment="1" applyProtection="1">
      <alignment horizontal="left" vertical="center" shrinkToFit="1"/>
      <protection hidden="1"/>
    </xf>
    <xf numFmtId="176" fontId="12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12" fillId="0" borderId="7" xfId="1" applyFont="1" applyFill="1" applyBorder="1" applyAlignment="1" applyProtection="1">
      <alignment horizontal="center" vertical="center" shrinkToFit="1"/>
      <protection hidden="1"/>
    </xf>
    <xf numFmtId="0" fontId="13" fillId="0" borderId="8" xfId="0" applyFont="1" applyBorder="1" applyAlignment="1" applyProtection="1">
      <alignment vertical="center" shrinkToFit="1"/>
      <protection locked="0"/>
    </xf>
    <xf numFmtId="0" fontId="13" fillId="0" borderId="0" xfId="0" applyFont="1" applyBorder="1" applyAlignment="1" applyProtection="1">
      <alignment vertical="center" shrinkToFit="1"/>
      <protection locked="0"/>
    </xf>
    <xf numFmtId="0" fontId="13" fillId="0" borderId="9" xfId="0" applyFont="1" applyBorder="1" applyAlignment="1" applyProtection="1">
      <alignment vertical="center" shrinkToFit="1"/>
      <protection locked="0"/>
    </xf>
    <xf numFmtId="38" fontId="12" fillId="0" borderId="6" xfId="1" applyFont="1" applyFill="1" applyBorder="1" applyAlignment="1" applyProtection="1">
      <alignment horizontal="left" vertical="center" shrinkToFit="1"/>
      <protection hidden="1"/>
    </xf>
    <xf numFmtId="0" fontId="13" fillId="0" borderId="2" xfId="0" applyFont="1" applyFill="1" applyBorder="1" applyAlignment="1" applyProtection="1">
      <alignment vertical="center" shrinkToFit="1"/>
      <protection locked="0"/>
    </xf>
    <xf numFmtId="0" fontId="13" fillId="0" borderId="3" xfId="0" applyFont="1" applyFill="1" applyBorder="1" applyAlignment="1" applyProtection="1">
      <alignment vertical="center" shrinkToFit="1"/>
      <protection locked="0"/>
    </xf>
    <xf numFmtId="0" fontId="13" fillId="0" borderId="4" xfId="0" applyFont="1" applyFill="1" applyBorder="1" applyAlignment="1" applyProtection="1">
      <alignment vertical="center" shrinkToFit="1"/>
      <protection locked="0"/>
    </xf>
    <xf numFmtId="0" fontId="13" fillId="0" borderId="8" xfId="0" applyFont="1" applyFill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 applyProtection="1">
      <alignment vertical="center" shrinkToFit="1"/>
      <protection locked="0"/>
    </xf>
    <xf numFmtId="0" fontId="13" fillId="0" borderId="9" xfId="0" applyFont="1" applyFill="1" applyBorder="1" applyAlignment="1" applyProtection="1">
      <alignment vertical="center" shrinkToFit="1"/>
      <protection locked="0"/>
    </xf>
    <xf numFmtId="0" fontId="13" fillId="0" borderId="11" xfId="0" applyFont="1" applyFill="1" applyBorder="1" applyAlignment="1" applyProtection="1">
      <alignment vertical="center" shrinkToFit="1"/>
      <protection locked="0"/>
    </xf>
    <xf numFmtId="0" fontId="13" fillId="0" borderId="12" xfId="0" applyFont="1" applyFill="1" applyBorder="1" applyAlignment="1" applyProtection="1">
      <alignment vertical="center" shrinkToFit="1"/>
      <protection locked="0"/>
    </xf>
    <xf numFmtId="0" fontId="13" fillId="0" borderId="13" xfId="0" applyFont="1" applyFill="1" applyBorder="1" applyAlignment="1" applyProtection="1">
      <alignment vertical="center" shrinkToFit="1"/>
      <protection locked="0"/>
    </xf>
    <xf numFmtId="0" fontId="14" fillId="0" borderId="3" xfId="0" applyFont="1" applyFill="1" applyBorder="1" applyAlignment="1" applyProtection="1">
      <alignment horizontal="left" vertical="center" shrinkToFit="1"/>
      <protection hidden="1"/>
    </xf>
    <xf numFmtId="0" fontId="13" fillId="0" borderId="11" xfId="0" applyFont="1" applyBorder="1" applyAlignment="1" applyProtection="1">
      <alignment vertical="center" shrinkToFit="1"/>
      <protection locked="0"/>
    </xf>
    <xf numFmtId="0" fontId="13" fillId="0" borderId="8" xfId="0" applyFont="1" applyFill="1" applyBorder="1" applyAlignment="1" applyProtection="1">
      <alignment horizontal="left" vertical="center" shrinkToFit="1"/>
      <protection locked="0"/>
    </xf>
    <xf numFmtId="0" fontId="7" fillId="0" borderId="3" xfId="0" applyFont="1" applyFill="1" applyBorder="1" applyAlignment="1" applyProtection="1">
      <alignment vertical="center" shrinkToFit="1"/>
      <protection locked="0"/>
    </xf>
    <xf numFmtId="0" fontId="7" fillId="0" borderId="4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9" xfId="0" applyFont="1" applyFill="1" applyBorder="1" applyAlignment="1" applyProtection="1">
      <alignment vertical="center" shrinkToFit="1"/>
      <protection locked="0"/>
    </xf>
    <xf numFmtId="0" fontId="7" fillId="0" borderId="8" xfId="0" applyFont="1" applyFill="1" applyBorder="1" applyAlignment="1" applyProtection="1">
      <alignment vertical="center" shrinkToFit="1"/>
      <protection locked="0"/>
    </xf>
    <xf numFmtId="0" fontId="7" fillId="0" borderId="12" xfId="0" applyFont="1" applyFill="1" applyBorder="1" applyAlignment="1" applyProtection="1">
      <alignment vertical="center" shrinkToFit="1"/>
      <protection locked="0"/>
    </xf>
    <xf numFmtId="0" fontId="7" fillId="0" borderId="11" xfId="0" applyFont="1" applyFill="1" applyBorder="1" applyAlignment="1" applyProtection="1">
      <alignment vertical="center" shrinkToFit="1"/>
      <protection locked="0"/>
    </xf>
    <xf numFmtId="0" fontId="7" fillId="0" borderId="13" xfId="0" applyFont="1" applyFill="1" applyBorder="1" applyAlignment="1" applyProtection="1">
      <alignment vertical="center" shrinkToFit="1"/>
      <protection locked="0"/>
    </xf>
    <xf numFmtId="0" fontId="7" fillId="0" borderId="2" xfId="0" applyFont="1" applyFill="1" applyBorder="1" applyAlignment="1" applyProtection="1">
      <alignment vertical="center" shrinkToFit="1"/>
      <protection locked="0"/>
    </xf>
    <xf numFmtId="0" fontId="8" fillId="0" borderId="3" xfId="0" applyFont="1" applyFill="1" applyBorder="1" applyAlignment="1" applyProtection="1">
      <alignment horizontal="left" vertical="center" shrinkToFit="1"/>
      <protection hidden="1"/>
    </xf>
    <xf numFmtId="0" fontId="12" fillId="0" borderId="0" xfId="0" applyFont="1" applyProtection="1">
      <alignment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hidden="1"/>
    </xf>
    <xf numFmtId="0" fontId="21" fillId="0" borderId="0" xfId="0" applyFont="1" applyAlignment="1" applyProtection="1">
      <alignment horizontal="right" vertical="center" shrinkToFi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 textRotation="255" wrapText="1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38" fontId="6" fillId="0" borderId="7" xfId="1" applyFont="1" applyFill="1" applyBorder="1" applyAlignment="1" applyProtection="1">
      <alignment horizontal="center" vertical="center" shrinkToFit="1"/>
      <protection hidden="1"/>
    </xf>
    <xf numFmtId="38" fontId="12" fillId="0" borderId="7" xfId="1" applyFont="1" applyFill="1" applyBorder="1" applyAlignment="1" applyProtection="1">
      <alignment horizontal="center" vertical="center" shrinkToFit="1"/>
      <protection hidden="1"/>
    </xf>
    <xf numFmtId="0" fontId="22" fillId="0" borderId="0" xfId="0" applyFont="1" applyProtection="1">
      <alignment vertical="center"/>
      <protection hidden="1"/>
    </xf>
    <xf numFmtId="0" fontId="13" fillId="0" borderId="12" xfId="0" applyFont="1" applyBorder="1" applyAlignment="1" applyProtection="1">
      <alignment vertical="center" shrinkToFit="1"/>
      <protection locked="0"/>
    </xf>
    <xf numFmtId="38" fontId="12" fillId="0" borderId="12" xfId="1" applyFont="1" applyFill="1" applyBorder="1" applyAlignment="1" applyProtection="1">
      <alignment horizontal="center" vertical="center" shrinkToFit="1"/>
      <protection hidden="1"/>
    </xf>
    <xf numFmtId="38" fontId="12" fillId="0" borderId="11" xfId="1" applyFont="1" applyFill="1" applyBorder="1" applyAlignment="1" applyProtection="1">
      <alignment horizontal="left" vertical="center" shrinkToFit="1"/>
      <protection hidden="1"/>
    </xf>
    <xf numFmtId="38" fontId="12" fillId="0" borderId="0" xfId="1" applyFont="1" applyFill="1" applyBorder="1" applyAlignment="1" applyProtection="1">
      <alignment horizontal="center" vertical="center" shrinkToFit="1"/>
      <protection hidden="1"/>
    </xf>
    <xf numFmtId="176" fontId="12" fillId="0" borderId="8" xfId="1" applyNumberFormat="1" applyFont="1" applyFill="1" applyBorder="1" applyAlignment="1" applyProtection="1">
      <alignment horizontal="left" vertical="center" shrinkToFit="1"/>
      <protection hidden="1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7" fillId="0" borderId="9" xfId="0" applyFont="1" applyBorder="1" applyAlignment="1" applyProtection="1">
      <alignment horizontal="center" vertical="center" wrapText="1" shrinkToFit="1"/>
      <protection hidden="1"/>
    </xf>
    <xf numFmtId="0" fontId="17" fillId="0" borderId="0" xfId="0" applyFont="1" applyBorder="1" applyAlignment="1" applyProtection="1">
      <alignment horizontal="center" vertical="center" wrapText="1" shrinkToFit="1"/>
      <protection hidden="1"/>
    </xf>
    <xf numFmtId="0" fontId="17" fillId="0" borderId="8" xfId="0" applyFont="1" applyBorder="1" applyAlignment="1" applyProtection="1">
      <alignment horizontal="center" vertical="center" wrapText="1" shrinkToFit="1"/>
      <protection hidden="1"/>
    </xf>
    <xf numFmtId="0" fontId="17" fillId="0" borderId="4" xfId="0" applyFont="1" applyBorder="1" applyAlignment="1" applyProtection="1">
      <alignment horizontal="center" vertical="center" wrapText="1" shrinkToFit="1"/>
      <protection hidden="1"/>
    </xf>
    <xf numFmtId="0" fontId="17" fillId="0" borderId="3" xfId="0" applyFont="1" applyBorder="1" applyAlignment="1" applyProtection="1">
      <alignment horizontal="center" vertical="center" wrapText="1" shrinkToFit="1"/>
      <protection hidden="1"/>
    </xf>
    <xf numFmtId="0" fontId="17" fillId="0" borderId="2" xfId="0" applyFont="1" applyBorder="1" applyAlignment="1" applyProtection="1">
      <alignment horizontal="center" vertical="center" wrapText="1" shrinkToFit="1"/>
      <protection hidden="1"/>
    </xf>
    <xf numFmtId="0" fontId="17" fillId="0" borderId="9" xfId="0" applyFont="1" applyBorder="1" applyAlignment="1" applyProtection="1">
      <alignment horizontal="center" vertical="center" wrapText="1"/>
      <protection hidden="1"/>
    </xf>
    <xf numFmtId="0" fontId="17" fillId="0" borderId="0" xfId="0" applyFont="1" applyBorder="1" applyAlignment="1" applyProtection="1">
      <alignment horizontal="center" vertical="center" wrapText="1"/>
      <protection hidden="1"/>
    </xf>
    <xf numFmtId="0" fontId="17" fillId="0" borderId="8" xfId="0" applyFont="1" applyBorder="1" applyAlignment="1" applyProtection="1">
      <alignment horizontal="center" vertical="center" wrapText="1"/>
      <protection hidden="1"/>
    </xf>
    <xf numFmtId="0" fontId="17" fillId="0" borderId="4" xfId="0" applyFont="1" applyBorder="1" applyAlignment="1" applyProtection="1">
      <alignment horizontal="center" vertical="center" wrapText="1"/>
      <protection hidden="1"/>
    </xf>
    <xf numFmtId="0" fontId="17" fillId="0" borderId="3" xfId="0" applyFont="1" applyBorder="1" applyAlignment="1" applyProtection="1">
      <alignment horizontal="center" vertical="center" wrapText="1"/>
      <protection hidden="1"/>
    </xf>
    <xf numFmtId="0" fontId="17" fillId="0" borderId="2" xfId="0" applyFont="1" applyBorder="1" applyAlignment="1" applyProtection="1">
      <alignment horizontal="center" vertical="center" wrapText="1"/>
      <protection hidden="1"/>
    </xf>
    <xf numFmtId="0" fontId="17" fillId="0" borderId="9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8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center" vertical="center"/>
      <protection hidden="1"/>
    </xf>
    <xf numFmtId="0" fontId="17" fillId="0" borderId="3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 applyProtection="1">
      <alignment horizontal="center" vertical="center" shrinkToFit="1"/>
      <protection hidden="1"/>
    </xf>
    <xf numFmtId="0" fontId="12" fillId="0" borderId="10" xfId="0" applyFont="1" applyBorder="1" applyAlignment="1" applyProtection="1">
      <alignment horizontal="center" vertical="center" shrinkToFit="1"/>
      <protection hidden="1"/>
    </xf>
    <xf numFmtId="0" fontId="12" fillId="0" borderId="5" xfId="0" applyFont="1" applyBorder="1" applyAlignment="1" applyProtection="1">
      <alignment horizontal="center" vertical="center" shrinkToFit="1"/>
      <protection hidden="1"/>
    </xf>
    <xf numFmtId="0" fontId="17" fillId="0" borderId="13" xfId="0" applyFont="1" applyBorder="1" applyAlignment="1" applyProtection="1">
      <alignment horizontal="center" vertical="center" shrinkToFit="1"/>
      <protection hidden="1"/>
    </xf>
    <xf numFmtId="0" fontId="17" fillId="0" borderId="12" xfId="0" applyFont="1" applyBorder="1" applyAlignment="1" applyProtection="1">
      <alignment horizontal="center" vertical="center" shrinkToFit="1"/>
      <protection hidden="1"/>
    </xf>
    <xf numFmtId="0" fontId="17" fillId="0" borderId="11" xfId="0" applyFont="1" applyBorder="1" applyAlignment="1" applyProtection="1">
      <alignment horizontal="center" vertical="center" shrinkToFit="1"/>
      <protection hidden="1"/>
    </xf>
    <xf numFmtId="0" fontId="17" fillId="0" borderId="17" xfId="0" applyFont="1" applyBorder="1" applyAlignment="1" applyProtection="1">
      <alignment horizontal="center" vertical="center" shrinkToFit="1"/>
      <protection hidden="1"/>
    </xf>
    <xf numFmtId="0" fontId="17" fillId="0" borderId="16" xfId="0" applyFont="1" applyBorder="1" applyAlignment="1" applyProtection="1">
      <alignment horizontal="center" vertical="center" shrinkToFit="1"/>
      <protection hidden="1"/>
    </xf>
    <xf numFmtId="0" fontId="17" fillId="0" borderId="15" xfId="0" applyFont="1" applyBorder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8" fillId="0" borderId="9" xfId="0" applyFont="1" applyFill="1" applyBorder="1" applyAlignment="1" applyProtection="1">
      <alignment horizontal="left" vertical="center" shrinkToFit="1"/>
      <protection hidden="1"/>
    </xf>
    <xf numFmtId="0" fontId="8" fillId="0" borderId="8" xfId="0" applyFont="1" applyFill="1" applyBorder="1" applyAlignment="1" applyProtection="1">
      <alignment horizontal="left" vertical="center" shrinkToFit="1"/>
      <protection hidden="1"/>
    </xf>
    <xf numFmtId="38" fontId="6" fillId="0" borderId="7" xfId="1" applyFont="1" applyFill="1" applyBorder="1" applyAlignment="1" applyProtection="1">
      <alignment horizontal="center" vertical="center" shrinkToFit="1"/>
      <protection hidden="1"/>
    </xf>
    <xf numFmtId="38" fontId="6" fillId="0" borderId="6" xfId="1" applyFont="1" applyFill="1" applyBorder="1" applyAlignment="1" applyProtection="1">
      <alignment horizontal="center" vertical="center" shrinkToFit="1"/>
      <protection hidden="1"/>
    </xf>
    <xf numFmtId="0" fontId="11" fillId="0" borderId="14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14" fillId="0" borderId="10" xfId="0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textRotation="255" shrinkToFit="1"/>
      <protection hidden="1"/>
    </xf>
    <xf numFmtId="0" fontId="17" fillId="0" borderId="5" xfId="0" applyFont="1" applyBorder="1" applyAlignment="1" applyProtection="1">
      <alignment horizontal="center" vertical="center" textRotation="255" shrinkToFit="1"/>
      <protection hidden="1"/>
    </xf>
    <xf numFmtId="0" fontId="14" fillId="0" borderId="9" xfId="0" applyFont="1" applyBorder="1" applyAlignment="1" applyProtection="1">
      <alignment horizontal="center" vertical="center" shrinkToFit="1"/>
      <protection hidden="1"/>
    </xf>
    <xf numFmtId="0" fontId="14" fillId="0" borderId="8" xfId="0" applyFont="1" applyBorder="1" applyAlignment="1" applyProtection="1">
      <alignment horizontal="center" vertical="center" shrinkToFit="1"/>
      <protection hidden="1"/>
    </xf>
    <xf numFmtId="0" fontId="14" fillId="0" borderId="4" xfId="0" applyFont="1" applyBorder="1" applyAlignment="1" applyProtection="1">
      <alignment horizontal="center" vertical="center" shrinkToFit="1"/>
      <protection hidden="1"/>
    </xf>
    <xf numFmtId="0" fontId="14" fillId="0" borderId="2" xfId="0" applyFont="1" applyBorder="1" applyAlignment="1" applyProtection="1">
      <alignment horizontal="center" vertical="center" shrinkToFit="1"/>
      <protection hidden="1"/>
    </xf>
    <xf numFmtId="0" fontId="10" fillId="0" borderId="14" xfId="0" applyFont="1" applyFill="1" applyBorder="1" applyAlignment="1" applyProtection="1">
      <alignment horizontal="center" vertical="center" shrinkToFit="1"/>
      <protection hidden="1"/>
    </xf>
    <xf numFmtId="0" fontId="10" fillId="0" borderId="10" xfId="0" applyFont="1" applyFill="1" applyBorder="1" applyAlignment="1" applyProtection="1">
      <alignment horizontal="center" vertical="center" shrinkToFit="1"/>
      <protection hidden="1"/>
    </xf>
    <xf numFmtId="0" fontId="10" fillId="0" borderId="5" xfId="0" applyFont="1" applyFill="1" applyBorder="1" applyAlignment="1" applyProtection="1">
      <alignment horizontal="center" vertical="center" shrinkToFit="1"/>
      <protection hidden="1"/>
    </xf>
    <xf numFmtId="0" fontId="9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13" xfId="0" applyFont="1" applyFill="1" applyBorder="1" applyAlignment="1" applyProtection="1">
      <alignment horizontal="left" vertical="center" shrinkToFit="1"/>
      <protection hidden="1"/>
    </xf>
    <xf numFmtId="0" fontId="8" fillId="0" borderId="11" xfId="0" applyFont="1" applyFill="1" applyBorder="1" applyAlignment="1" applyProtection="1">
      <alignment horizontal="left" vertical="center" shrinkToFit="1"/>
      <protection hidden="1"/>
    </xf>
    <xf numFmtId="0" fontId="9" fillId="0" borderId="14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6" fillId="0" borderId="14" xfId="0" applyFont="1" applyFill="1" applyBorder="1" applyAlignment="1" applyProtection="1">
      <alignment horizontal="center" vertical="center" shrinkToFit="1"/>
      <protection hidden="1"/>
    </xf>
    <xf numFmtId="0" fontId="16" fillId="0" borderId="10" xfId="0" applyFont="1" applyFill="1" applyBorder="1" applyAlignment="1" applyProtection="1">
      <alignment horizontal="center" vertical="center" shrinkToFit="1"/>
      <protection hidden="1"/>
    </xf>
    <xf numFmtId="0" fontId="16" fillId="0" borderId="5" xfId="0" applyFont="1" applyFill="1" applyBorder="1" applyAlignment="1" applyProtection="1">
      <alignment horizontal="center" vertical="center" shrinkToFit="1"/>
      <protection hidden="1"/>
    </xf>
    <xf numFmtId="0" fontId="15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14" fillId="0" borderId="13" xfId="0" applyFont="1" applyFill="1" applyBorder="1" applyAlignment="1" applyProtection="1">
      <alignment horizontal="left" vertical="center" shrinkToFit="1"/>
      <protection hidden="1"/>
    </xf>
    <xf numFmtId="0" fontId="14" fillId="0" borderId="11" xfId="0" applyFont="1" applyFill="1" applyBorder="1" applyAlignment="1" applyProtection="1">
      <alignment horizontal="left" vertical="center" shrinkToFit="1"/>
      <protection hidden="1"/>
    </xf>
    <xf numFmtId="0" fontId="14" fillId="0" borderId="9" xfId="0" applyFont="1" applyFill="1" applyBorder="1" applyAlignment="1" applyProtection="1">
      <alignment horizontal="left" vertical="center" shrinkToFit="1"/>
      <protection hidden="1"/>
    </xf>
    <xf numFmtId="0" fontId="14" fillId="0" borderId="8" xfId="0" applyFont="1" applyFill="1" applyBorder="1" applyAlignment="1" applyProtection="1">
      <alignment horizontal="left" vertical="center" shrinkToFit="1"/>
      <protection hidden="1"/>
    </xf>
    <xf numFmtId="38" fontId="12" fillId="0" borderId="7" xfId="1" applyFont="1" applyFill="1" applyBorder="1" applyAlignment="1" applyProtection="1">
      <alignment horizontal="center" vertical="center" shrinkToFit="1"/>
      <protection hidden="1"/>
    </xf>
    <xf numFmtId="38" fontId="12" fillId="0" borderId="6" xfId="1" applyFont="1" applyFill="1" applyBorder="1" applyAlignment="1" applyProtection="1">
      <alignment horizontal="center" vertical="center" shrinkToFit="1"/>
      <protection hidden="1"/>
    </xf>
    <xf numFmtId="0" fontId="17" fillId="0" borderId="14" xfId="0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shrinkToFit="1"/>
      <protection hidden="1"/>
    </xf>
    <xf numFmtId="0" fontId="17" fillId="0" borderId="5" xfId="0" applyFont="1" applyBorder="1" applyAlignment="1" applyProtection="1">
      <alignment horizontal="center" vertical="center" shrinkToFit="1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4" fillId="0" borderId="12" xfId="0" applyFont="1" applyFill="1" applyBorder="1" applyAlignment="1" applyProtection="1">
      <alignment horizontal="left" vertical="center" shrinkToFit="1"/>
      <protection hidden="1"/>
    </xf>
    <xf numFmtId="0" fontId="14" fillId="0" borderId="0" xfId="0" applyFont="1" applyFill="1" applyBorder="1" applyAlignment="1" applyProtection="1">
      <alignment horizontal="left" vertical="center" shrinkToFit="1"/>
      <protection hidden="1"/>
    </xf>
    <xf numFmtId="38" fontId="12" fillId="0" borderId="1" xfId="1" applyFont="1" applyFill="1" applyBorder="1" applyAlignment="1" applyProtection="1">
      <alignment horizontal="center" vertical="center" shrinkToFit="1"/>
      <protection hidden="1"/>
    </xf>
    <xf numFmtId="38" fontId="6" fillId="0" borderId="1" xfId="1" applyFont="1" applyFill="1" applyBorder="1" applyAlignment="1" applyProtection="1">
      <alignment horizontal="center" vertical="center" shrinkToFit="1"/>
      <protection hidden="1"/>
    </xf>
    <xf numFmtId="0" fontId="16" fillId="0" borderId="13" xfId="0" applyFont="1" applyFill="1" applyBorder="1" applyAlignment="1" applyProtection="1">
      <alignment horizontal="center" vertical="center" shrinkToFit="1"/>
      <protection hidden="1"/>
    </xf>
    <xf numFmtId="0" fontId="16" fillId="0" borderId="9" xfId="0" applyFont="1" applyFill="1" applyBorder="1" applyAlignment="1" applyProtection="1">
      <alignment horizontal="center" vertical="center" shrinkToFit="1"/>
      <protection hidden="1"/>
    </xf>
    <xf numFmtId="0" fontId="16" fillId="0" borderId="4" xfId="0" applyFont="1" applyFill="1" applyBorder="1" applyAlignment="1" applyProtection="1">
      <alignment horizontal="center" vertical="center" shrinkToFit="1"/>
      <protection hidden="1"/>
    </xf>
    <xf numFmtId="0" fontId="15" fillId="0" borderId="12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0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3" xfId="0" applyFont="1" applyFill="1" applyBorder="1" applyAlignment="1" applyProtection="1">
      <alignment horizontal="center" vertical="center" textRotation="255" shrinkToFit="1"/>
      <protection hidden="1"/>
    </xf>
    <xf numFmtId="38" fontId="12" fillId="0" borderId="3" xfId="1" applyFont="1" applyFill="1" applyBorder="1" applyAlignment="1" applyProtection="1">
      <alignment horizontal="center" vertical="center" shrinkToFit="1"/>
      <protection hidden="1"/>
    </xf>
    <xf numFmtId="38" fontId="12" fillId="0" borderId="2" xfId="1" applyFont="1" applyFill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285750</xdr:colOff>
      <xdr:row>1</xdr:row>
      <xdr:rowOff>35718</xdr:rowOff>
    </xdr:from>
    <xdr:ext cx="887746" cy="595313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35718"/>
          <a:ext cx="887746" cy="595313"/>
        </a:xfrm>
        <a:prstGeom prst="rect">
          <a:avLst/>
        </a:prstGeom>
      </xdr:spPr>
    </xdr:pic>
    <xdr:clientData/>
  </xdr:oneCellAnchor>
  <xdr:oneCellAnchor>
    <xdr:from>
      <xdr:col>11</xdr:col>
      <xdr:colOff>535780</xdr:colOff>
      <xdr:row>1</xdr:row>
      <xdr:rowOff>190499</xdr:rowOff>
    </xdr:from>
    <xdr:ext cx="571500" cy="571500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1680" y="171449"/>
          <a:ext cx="571500" cy="571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285750</xdr:colOff>
      <xdr:row>1</xdr:row>
      <xdr:rowOff>35718</xdr:rowOff>
    </xdr:from>
    <xdr:ext cx="887746" cy="595313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35718"/>
          <a:ext cx="887746" cy="595313"/>
        </a:xfrm>
        <a:prstGeom prst="rect">
          <a:avLst/>
        </a:prstGeom>
      </xdr:spPr>
    </xdr:pic>
    <xdr:clientData/>
  </xdr:oneCellAnchor>
  <xdr:oneCellAnchor>
    <xdr:from>
      <xdr:col>11</xdr:col>
      <xdr:colOff>535780</xdr:colOff>
      <xdr:row>1</xdr:row>
      <xdr:rowOff>190499</xdr:rowOff>
    </xdr:from>
    <xdr:ext cx="571500" cy="571500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1680" y="190499"/>
          <a:ext cx="571500" cy="571500"/>
        </a:xfrm>
        <a:prstGeom prst="rect">
          <a:avLst/>
        </a:prstGeom>
      </xdr:spPr>
    </xdr:pic>
    <xdr:clientData/>
  </xdr:oneCellAnchor>
  <xdr:oneCellAnchor>
    <xdr:from>
      <xdr:col>3</xdr:col>
      <xdr:colOff>190501</xdr:colOff>
      <xdr:row>94</xdr:row>
      <xdr:rowOff>47625</xdr:rowOff>
    </xdr:from>
    <xdr:ext cx="3180814" cy="759182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214564" y="18799969"/>
          <a:ext cx="3180814" cy="75918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4000" b="0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DDF03"/>
              </a:solidFill>
              <a:effectLst>
                <a:outerShdw dist="38100" dir="2700000" algn="tl" rotWithShape="0">
                  <a:schemeClr val="accent2"/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校外学習</a:t>
          </a:r>
        </a:p>
      </xdr:txBody>
    </xdr:sp>
    <xdr:clientData/>
  </xdr:oneCellAnchor>
  <xdr:twoCellAnchor editAs="oneCell">
    <xdr:from>
      <xdr:col>7</xdr:col>
      <xdr:colOff>297657</xdr:colOff>
      <xdr:row>94</xdr:row>
      <xdr:rowOff>59531</xdr:rowOff>
    </xdr:from>
    <xdr:to>
      <xdr:col>8</xdr:col>
      <xdr:colOff>672372</xdr:colOff>
      <xdr:row>97</xdr:row>
      <xdr:rowOff>171908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9345" y="18811875"/>
          <a:ext cx="1184340" cy="7553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285750</xdr:colOff>
      <xdr:row>1</xdr:row>
      <xdr:rowOff>35718</xdr:rowOff>
    </xdr:from>
    <xdr:ext cx="887746" cy="595313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35718"/>
          <a:ext cx="887746" cy="595313"/>
        </a:xfrm>
        <a:prstGeom prst="rect">
          <a:avLst/>
        </a:prstGeom>
      </xdr:spPr>
    </xdr:pic>
    <xdr:clientData/>
  </xdr:oneCellAnchor>
  <xdr:oneCellAnchor>
    <xdr:from>
      <xdr:col>11</xdr:col>
      <xdr:colOff>535780</xdr:colOff>
      <xdr:row>1</xdr:row>
      <xdr:rowOff>190499</xdr:rowOff>
    </xdr:from>
    <xdr:ext cx="571500" cy="571500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1680" y="190499"/>
          <a:ext cx="571500" cy="571500"/>
        </a:xfrm>
        <a:prstGeom prst="rect">
          <a:avLst/>
        </a:prstGeom>
      </xdr:spPr>
    </xdr:pic>
    <xdr:clientData/>
  </xdr:oneCellAnchor>
  <xdr:oneCellAnchor>
    <xdr:from>
      <xdr:col>5</xdr:col>
      <xdr:colOff>1309188</xdr:colOff>
      <xdr:row>58</xdr:row>
      <xdr:rowOff>71438</xdr:rowOff>
    </xdr:from>
    <xdr:ext cx="1723549" cy="759182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023938" y="10918032"/>
          <a:ext cx="1723549" cy="75918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000" b="0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DDF03"/>
              </a:solidFill>
              <a:effectLst>
                <a:outerShdw dist="38100" dir="2700000" algn="tl" rotWithShape="0">
                  <a:schemeClr val="accent2"/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運動会</a:t>
          </a:r>
        </a:p>
      </xdr:txBody>
    </xdr:sp>
    <xdr:clientData/>
  </xdr:oneCellAnchor>
  <xdr:oneCellAnchor>
    <xdr:from>
      <xdr:col>5</xdr:col>
      <xdr:colOff>678656</xdr:colOff>
      <xdr:row>62</xdr:row>
      <xdr:rowOff>95249</xdr:rowOff>
    </xdr:from>
    <xdr:ext cx="3180814" cy="692562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393406" y="11799093"/>
          <a:ext cx="3180814" cy="69256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600" b="0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DDF03"/>
              </a:solidFill>
              <a:effectLst>
                <a:outerShdw dist="38100" dir="2700000" algn="tl" rotWithShape="0">
                  <a:schemeClr val="accent2"/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運動会予備日</a:t>
          </a:r>
        </a:p>
      </xdr:txBody>
    </xdr:sp>
    <xdr:clientData/>
  </xdr:oneCellAnchor>
  <xdr:twoCellAnchor editAs="oneCell">
    <xdr:from>
      <xdr:col>10</xdr:col>
      <xdr:colOff>261938</xdr:colOff>
      <xdr:row>58</xdr:row>
      <xdr:rowOff>133149</xdr:rowOff>
    </xdr:from>
    <xdr:to>
      <xdr:col>13</xdr:col>
      <xdr:colOff>273844</xdr:colOff>
      <xdr:row>65</xdr:row>
      <xdr:rowOff>96044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1" y="10979743"/>
          <a:ext cx="2440781" cy="1463082"/>
        </a:xfrm>
        <a:prstGeom prst="rect">
          <a:avLst/>
        </a:prstGeom>
      </xdr:spPr>
    </xdr:pic>
    <xdr:clientData/>
  </xdr:twoCellAnchor>
  <xdr:twoCellAnchor editAs="oneCell">
    <xdr:from>
      <xdr:col>4</xdr:col>
      <xdr:colOff>261937</xdr:colOff>
      <xdr:row>58</xdr:row>
      <xdr:rowOff>95250</xdr:rowOff>
    </xdr:from>
    <xdr:to>
      <xdr:col>4</xdr:col>
      <xdr:colOff>1350890</xdr:colOff>
      <xdr:row>65</xdr:row>
      <xdr:rowOff>87785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5" y="10941844"/>
          <a:ext cx="1088953" cy="14927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usyoku_center3\Desktop\&#32102;&#39135;&#31649;&#29702;\2020&#24180;&#24230;\10&#26376;\&#9733;&#32102;&#39135;&#31649;&#29702;2020.10&#26376;&#9312;&#12288;&#23567;&#23398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作成"/>
      <sheetName val="人数"/>
      <sheetName val="集計"/>
      <sheetName val="充足率"/>
      <sheetName val="献立ｶﾚﾝﾀﾞｰ"/>
      <sheetName val="発注書"/>
      <sheetName val="仕入簿"/>
      <sheetName val="検収簿"/>
      <sheetName val="アレルギー用献立（週）"/>
      <sheetName val="献立（日）"/>
      <sheetName val="献立（週）"/>
      <sheetName val="献立一覧"/>
      <sheetName val="ひとことメモ"/>
      <sheetName val="家庭配布"/>
      <sheetName val="群分類"/>
      <sheetName val="食器具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>
            <v>10</v>
          </cell>
        </row>
        <row r="3">
          <cell r="H3"/>
          <cell r="I3"/>
          <cell r="J3"/>
          <cell r="K3"/>
        </row>
        <row r="4">
          <cell r="H4"/>
          <cell r="I4"/>
          <cell r="J4"/>
          <cell r="K4"/>
        </row>
        <row r="5">
          <cell r="H5"/>
          <cell r="I5"/>
          <cell r="J5"/>
          <cell r="K5"/>
        </row>
        <row r="6">
          <cell r="H6"/>
          <cell r="I6"/>
          <cell r="J6"/>
          <cell r="K6"/>
        </row>
        <row r="7">
          <cell r="H7"/>
          <cell r="I7"/>
          <cell r="J7"/>
          <cell r="K7"/>
        </row>
        <row r="8">
          <cell r="H8"/>
          <cell r="I8"/>
          <cell r="J8"/>
          <cell r="K8"/>
        </row>
        <row r="9">
          <cell r="H9"/>
          <cell r="I9"/>
          <cell r="J9"/>
          <cell r="K9"/>
        </row>
        <row r="10">
          <cell r="H10"/>
          <cell r="I10"/>
          <cell r="J10"/>
          <cell r="K10"/>
        </row>
        <row r="11">
          <cell r="H11"/>
          <cell r="I11"/>
          <cell r="J11"/>
          <cell r="K11"/>
        </row>
        <row r="12">
          <cell r="H12"/>
          <cell r="I12"/>
          <cell r="J12"/>
          <cell r="K12"/>
        </row>
        <row r="13">
          <cell r="H13"/>
          <cell r="I13"/>
          <cell r="J13"/>
          <cell r="K13"/>
        </row>
        <row r="14">
          <cell r="H14"/>
          <cell r="I14"/>
          <cell r="J14"/>
          <cell r="K14"/>
        </row>
        <row r="15">
          <cell r="H15"/>
          <cell r="I15"/>
          <cell r="J15"/>
          <cell r="K15"/>
        </row>
        <row r="16">
          <cell r="H16"/>
          <cell r="I16"/>
          <cell r="J16"/>
          <cell r="K16"/>
        </row>
        <row r="17">
          <cell r="H17"/>
          <cell r="I17"/>
          <cell r="J17"/>
          <cell r="K17"/>
        </row>
        <row r="18">
          <cell r="H18"/>
          <cell r="I18"/>
          <cell r="J18"/>
          <cell r="K18"/>
        </row>
        <row r="19">
          <cell r="H19"/>
          <cell r="I19"/>
          <cell r="J19"/>
          <cell r="K19"/>
        </row>
        <row r="20">
          <cell r="H20"/>
          <cell r="I20"/>
          <cell r="J20"/>
          <cell r="K20"/>
        </row>
        <row r="21">
          <cell r="H21"/>
          <cell r="I21"/>
          <cell r="J21"/>
          <cell r="K21"/>
        </row>
        <row r="22">
          <cell r="H22"/>
          <cell r="I22"/>
          <cell r="J22"/>
          <cell r="K22"/>
        </row>
        <row r="23">
          <cell r="H23"/>
          <cell r="I23"/>
          <cell r="J23"/>
          <cell r="K23"/>
        </row>
        <row r="24">
          <cell r="H24"/>
          <cell r="I24"/>
          <cell r="J24"/>
          <cell r="K24"/>
        </row>
        <row r="25">
          <cell r="H25"/>
          <cell r="I25"/>
          <cell r="J25"/>
          <cell r="K25"/>
        </row>
        <row r="26">
          <cell r="H26"/>
          <cell r="I26"/>
          <cell r="J26"/>
          <cell r="K26"/>
        </row>
        <row r="27">
          <cell r="H27"/>
          <cell r="I27"/>
          <cell r="J27"/>
          <cell r="K27"/>
        </row>
        <row r="28">
          <cell r="H28"/>
          <cell r="I28"/>
          <cell r="J28"/>
          <cell r="K28"/>
        </row>
        <row r="29">
          <cell r="H29"/>
          <cell r="I29"/>
          <cell r="J29"/>
          <cell r="K29"/>
        </row>
        <row r="30">
          <cell r="H30"/>
          <cell r="I30"/>
          <cell r="J30"/>
          <cell r="K30"/>
        </row>
        <row r="31">
          <cell r="H31"/>
          <cell r="I31"/>
          <cell r="J31"/>
          <cell r="K31"/>
        </row>
        <row r="32">
          <cell r="H32"/>
          <cell r="I32"/>
          <cell r="J32"/>
          <cell r="K32"/>
        </row>
        <row r="33">
          <cell r="H33"/>
          <cell r="I33"/>
          <cell r="J33"/>
          <cell r="K33"/>
        </row>
        <row r="34">
          <cell r="H34"/>
          <cell r="I34"/>
          <cell r="J34"/>
          <cell r="K34"/>
        </row>
        <row r="35">
          <cell r="H35"/>
          <cell r="I35"/>
          <cell r="J35"/>
          <cell r="K35"/>
        </row>
        <row r="36">
          <cell r="H36"/>
          <cell r="I36"/>
          <cell r="J36"/>
          <cell r="K36"/>
        </row>
        <row r="37">
          <cell r="H37"/>
          <cell r="I37"/>
          <cell r="J37"/>
          <cell r="K37"/>
        </row>
        <row r="38">
          <cell r="H38"/>
          <cell r="I38"/>
          <cell r="J38"/>
          <cell r="K38"/>
        </row>
        <row r="39">
          <cell r="H39"/>
          <cell r="I39"/>
          <cell r="J39"/>
          <cell r="K39"/>
        </row>
        <row r="40">
          <cell r="H40"/>
          <cell r="I40"/>
          <cell r="J40"/>
          <cell r="K40"/>
        </row>
        <row r="41">
          <cell r="H41"/>
          <cell r="I41"/>
          <cell r="J41"/>
          <cell r="K41"/>
        </row>
        <row r="42">
          <cell r="H42"/>
          <cell r="I42"/>
          <cell r="J42"/>
          <cell r="K42"/>
        </row>
        <row r="43">
          <cell r="H43"/>
          <cell r="I43"/>
          <cell r="J43"/>
          <cell r="K43"/>
        </row>
        <row r="44">
          <cell r="H44"/>
          <cell r="I44"/>
          <cell r="J44"/>
          <cell r="K44"/>
        </row>
        <row r="45">
          <cell r="H45"/>
          <cell r="I45"/>
          <cell r="J45"/>
          <cell r="K45"/>
        </row>
        <row r="46">
          <cell r="H46"/>
          <cell r="I46"/>
          <cell r="J46"/>
          <cell r="K46"/>
        </row>
        <row r="47">
          <cell r="H47"/>
          <cell r="I47"/>
          <cell r="J47"/>
          <cell r="K47"/>
        </row>
        <row r="48">
          <cell r="H48"/>
          <cell r="I48"/>
          <cell r="J48"/>
          <cell r="K48"/>
        </row>
        <row r="49">
          <cell r="H49"/>
          <cell r="I49"/>
          <cell r="J49"/>
          <cell r="K49"/>
        </row>
        <row r="50">
          <cell r="H50"/>
          <cell r="I50"/>
          <cell r="J50"/>
          <cell r="K50"/>
        </row>
        <row r="51">
          <cell r="H51"/>
          <cell r="I51"/>
          <cell r="J51"/>
          <cell r="K51"/>
        </row>
        <row r="52">
          <cell r="H52"/>
          <cell r="I52"/>
          <cell r="J52"/>
          <cell r="K52"/>
        </row>
        <row r="53">
          <cell r="H53"/>
          <cell r="I53"/>
          <cell r="J53"/>
          <cell r="K53"/>
        </row>
        <row r="54">
          <cell r="H54"/>
          <cell r="I54"/>
          <cell r="J54"/>
          <cell r="K54"/>
        </row>
        <row r="55">
          <cell r="H55"/>
          <cell r="I55"/>
          <cell r="J55"/>
          <cell r="K55"/>
        </row>
        <row r="56">
          <cell r="H56"/>
          <cell r="I56"/>
          <cell r="J56"/>
          <cell r="K56"/>
        </row>
        <row r="57">
          <cell r="H57"/>
          <cell r="I57"/>
          <cell r="J57"/>
          <cell r="K57"/>
        </row>
        <row r="58">
          <cell r="H58"/>
          <cell r="I58"/>
          <cell r="J58"/>
          <cell r="K58"/>
        </row>
        <row r="59">
          <cell r="H59"/>
          <cell r="I59"/>
          <cell r="J59"/>
          <cell r="K59"/>
        </row>
        <row r="60">
          <cell r="H60"/>
          <cell r="I60"/>
          <cell r="J60"/>
          <cell r="K60"/>
        </row>
        <row r="61">
          <cell r="H61"/>
          <cell r="I61"/>
          <cell r="J61"/>
          <cell r="K61"/>
        </row>
        <row r="62">
          <cell r="H62"/>
          <cell r="I62"/>
          <cell r="J62"/>
          <cell r="K62"/>
        </row>
        <row r="63">
          <cell r="H63"/>
          <cell r="I63"/>
          <cell r="J63"/>
          <cell r="K63"/>
        </row>
        <row r="64">
          <cell r="H64"/>
          <cell r="I64"/>
          <cell r="J64"/>
          <cell r="K64"/>
        </row>
        <row r="65">
          <cell r="H65"/>
          <cell r="I65"/>
          <cell r="J65"/>
          <cell r="K65"/>
        </row>
        <row r="66">
          <cell r="H66"/>
          <cell r="I66"/>
          <cell r="J66"/>
          <cell r="K66"/>
        </row>
        <row r="67">
          <cell r="H67"/>
          <cell r="I67"/>
          <cell r="J67"/>
          <cell r="K67"/>
        </row>
        <row r="68">
          <cell r="H68"/>
          <cell r="I68"/>
          <cell r="J68"/>
          <cell r="K68"/>
        </row>
        <row r="69">
          <cell r="H69"/>
          <cell r="I69"/>
          <cell r="J69"/>
          <cell r="K69"/>
        </row>
        <row r="70">
          <cell r="H70"/>
          <cell r="I70"/>
          <cell r="J70"/>
          <cell r="K70"/>
        </row>
        <row r="71">
          <cell r="H71"/>
          <cell r="I71"/>
          <cell r="J71"/>
          <cell r="K71"/>
        </row>
        <row r="72">
          <cell r="H72"/>
          <cell r="I72"/>
          <cell r="J72"/>
          <cell r="K72"/>
        </row>
        <row r="73">
          <cell r="H73"/>
          <cell r="I73"/>
          <cell r="J73"/>
          <cell r="K73"/>
        </row>
        <row r="74">
          <cell r="H74"/>
          <cell r="I74"/>
          <cell r="J74"/>
          <cell r="K74"/>
        </row>
        <row r="75">
          <cell r="H75"/>
          <cell r="I75"/>
          <cell r="J75"/>
          <cell r="K75"/>
        </row>
        <row r="76">
          <cell r="H76"/>
          <cell r="I76"/>
          <cell r="J76"/>
          <cell r="K76"/>
        </row>
        <row r="77">
          <cell r="H77"/>
          <cell r="I77"/>
          <cell r="J77"/>
          <cell r="K77"/>
        </row>
        <row r="78">
          <cell r="H78"/>
          <cell r="I78"/>
          <cell r="J78"/>
          <cell r="K78"/>
        </row>
        <row r="79">
          <cell r="H79"/>
          <cell r="I79"/>
          <cell r="J79"/>
          <cell r="K79"/>
        </row>
        <row r="80">
          <cell r="H80"/>
          <cell r="I80"/>
          <cell r="J80"/>
          <cell r="K80"/>
        </row>
        <row r="81">
          <cell r="H81"/>
          <cell r="I81"/>
          <cell r="J81"/>
          <cell r="K81"/>
        </row>
        <row r="82">
          <cell r="H82"/>
          <cell r="I82"/>
          <cell r="J82"/>
          <cell r="K82"/>
        </row>
        <row r="83">
          <cell r="H83"/>
          <cell r="I83"/>
          <cell r="J83"/>
          <cell r="K83"/>
        </row>
        <row r="84">
          <cell r="H84"/>
          <cell r="I84"/>
          <cell r="J84"/>
          <cell r="K84"/>
        </row>
        <row r="85">
          <cell r="H85"/>
          <cell r="I85"/>
          <cell r="J85"/>
          <cell r="K85"/>
        </row>
        <row r="86">
          <cell r="H86"/>
          <cell r="I86"/>
          <cell r="J86"/>
          <cell r="K86"/>
        </row>
        <row r="87">
          <cell r="H87"/>
          <cell r="I87"/>
          <cell r="J87"/>
          <cell r="K87"/>
        </row>
        <row r="88">
          <cell r="H88"/>
          <cell r="I88"/>
          <cell r="J88"/>
          <cell r="K88"/>
        </row>
        <row r="89">
          <cell r="H89"/>
          <cell r="I89"/>
          <cell r="J89"/>
          <cell r="K89"/>
        </row>
        <row r="90">
          <cell r="H90"/>
          <cell r="I90"/>
          <cell r="J90"/>
          <cell r="K90"/>
        </row>
        <row r="91">
          <cell r="H91"/>
          <cell r="I91"/>
          <cell r="J91"/>
          <cell r="K91"/>
        </row>
        <row r="92">
          <cell r="H92"/>
          <cell r="I92"/>
          <cell r="J92"/>
          <cell r="K92"/>
        </row>
        <row r="93">
          <cell r="H93"/>
          <cell r="I93"/>
          <cell r="J93"/>
          <cell r="K93"/>
        </row>
        <row r="94">
          <cell r="H94"/>
          <cell r="I94"/>
          <cell r="J94"/>
          <cell r="K94"/>
        </row>
        <row r="95">
          <cell r="H95"/>
          <cell r="I95"/>
          <cell r="J95"/>
          <cell r="K95"/>
        </row>
        <row r="96">
          <cell r="H96"/>
          <cell r="I96"/>
          <cell r="J96"/>
          <cell r="K96"/>
        </row>
        <row r="97">
          <cell r="H97"/>
          <cell r="I97"/>
          <cell r="J97"/>
          <cell r="K97"/>
        </row>
        <row r="98">
          <cell r="H98"/>
          <cell r="I98"/>
          <cell r="J98"/>
          <cell r="K98"/>
        </row>
        <row r="99">
          <cell r="H99"/>
          <cell r="I99"/>
          <cell r="J99"/>
          <cell r="K99"/>
        </row>
        <row r="100">
          <cell r="H100"/>
          <cell r="I100"/>
          <cell r="J100"/>
          <cell r="K100"/>
        </row>
        <row r="101">
          <cell r="H101"/>
          <cell r="I101"/>
          <cell r="J101"/>
          <cell r="K101"/>
        </row>
        <row r="102">
          <cell r="H102"/>
          <cell r="I102"/>
          <cell r="J102"/>
          <cell r="K102"/>
        </row>
        <row r="103">
          <cell r="H103"/>
          <cell r="I103"/>
          <cell r="J103"/>
          <cell r="K103"/>
        </row>
        <row r="104">
          <cell r="H104"/>
          <cell r="I104"/>
          <cell r="J104"/>
          <cell r="K104"/>
        </row>
        <row r="105">
          <cell r="H105"/>
          <cell r="I105"/>
          <cell r="J105"/>
          <cell r="K105"/>
        </row>
        <row r="106">
          <cell r="H106"/>
          <cell r="I106"/>
          <cell r="J106"/>
          <cell r="K106"/>
        </row>
        <row r="107">
          <cell r="H107"/>
          <cell r="I107"/>
          <cell r="J107"/>
          <cell r="K107"/>
        </row>
        <row r="108">
          <cell r="H108"/>
          <cell r="I108"/>
          <cell r="J108"/>
          <cell r="K108"/>
        </row>
        <row r="109">
          <cell r="H109"/>
          <cell r="I109"/>
          <cell r="J109"/>
          <cell r="K109"/>
        </row>
        <row r="110">
          <cell r="H110"/>
          <cell r="I110"/>
          <cell r="J110"/>
          <cell r="K110"/>
        </row>
        <row r="111">
          <cell r="H111"/>
          <cell r="I111"/>
          <cell r="J111"/>
          <cell r="K111"/>
        </row>
        <row r="112">
          <cell r="H112"/>
          <cell r="I112"/>
          <cell r="J112"/>
          <cell r="K112"/>
        </row>
        <row r="113">
          <cell r="H113"/>
          <cell r="I113"/>
          <cell r="J113"/>
          <cell r="K113"/>
        </row>
        <row r="114">
          <cell r="H114"/>
          <cell r="I114"/>
          <cell r="J114"/>
          <cell r="K114"/>
        </row>
        <row r="115">
          <cell r="H115"/>
          <cell r="I115"/>
          <cell r="J115"/>
          <cell r="K115"/>
        </row>
        <row r="116">
          <cell r="H116"/>
          <cell r="I116"/>
          <cell r="J116"/>
          <cell r="K116"/>
        </row>
        <row r="117">
          <cell r="H117"/>
          <cell r="I117"/>
          <cell r="J117"/>
          <cell r="K117"/>
        </row>
        <row r="118">
          <cell r="H118"/>
          <cell r="I118"/>
          <cell r="J118"/>
          <cell r="K118"/>
        </row>
        <row r="119">
          <cell r="H119"/>
          <cell r="I119"/>
          <cell r="J119"/>
          <cell r="K119"/>
        </row>
        <row r="120">
          <cell r="H120"/>
          <cell r="I120"/>
          <cell r="J120"/>
          <cell r="K120"/>
        </row>
        <row r="121">
          <cell r="H121"/>
          <cell r="I121"/>
          <cell r="J121"/>
          <cell r="K121"/>
        </row>
        <row r="122">
          <cell r="H122"/>
          <cell r="I122"/>
          <cell r="J122"/>
          <cell r="K122"/>
        </row>
        <row r="123">
          <cell r="H123"/>
          <cell r="I123"/>
          <cell r="J123"/>
          <cell r="K123"/>
        </row>
        <row r="124">
          <cell r="H124"/>
          <cell r="I124"/>
          <cell r="J124"/>
          <cell r="K124"/>
        </row>
        <row r="125">
          <cell r="H125"/>
          <cell r="I125"/>
          <cell r="J125"/>
          <cell r="K125"/>
        </row>
        <row r="126">
          <cell r="H126"/>
          <cell r="I126"/>
          <cell r="J126"/>
          <cell r="K126"/>
        </row>
        <row r="127">
          <cell r="H127"/>
          <cell r="I127"/>
          <cell r="J127"/>
          <cell r="K127"/>
        </row>
        <row r="128">
          <cell r="H128"/>
          <cell r="I128"/>
          <cell r="J128"/>
          <cell r="K128"/>
        </row>
        <row r="129">
          <cell r="H129"/>
          <cell r="I129"/>
          <cell r="J129"/>
          <cell r="K129"/>
        </row>
        <row r="130">
          <cell r="H130"/>
          <cell r="I130"/>
          <cell r="J130"/>
          <cell r="K130"/>
        </row>
        <row r="131">
          <cell r="H131"/>
          <cell r="I131"/>
          <cell r="J131"/>
          <cell r="K131"/>
        </row>
        <row r="132">
          <cell r="H132"/>
          <cell r="I132"/>
          <cell r="J132"/>
          <cell r="K132"/>
        </row>
        <row r="133">
          <cell r="H133"/>
          <cell r="I133"/>
          <cell r="J133"/>
          <cell r="K133"/>
        </row>
        <row r="134">
          <cell r="H134"/>
          <cell r="I134"/>
          <cell r="J134"/>
          <cell r="K134"/>
        </row>
        <row r="135">
          <cell r="H135"/>
          <cell r="I135"/>
          <cell r="J135"/>
          <cell r="K135"/>
        </row>
        <row r="136">
          <cell r="H136"/>
          <cell r="I136"/>
          <cell r="J136"/>
          <cell r="K136"/>
        </row>
        <row r="137">
          <cell r="H137"/>
          <cell r="I137"/>
          <cell r="J137"/>
          <cell r="K137"/>
        </row>
        <row r="138">
          <cell r="H138"/>
          <cell r="I138"/>
          <cell r="J138"/>
          <cell r="K138"/>
        </row>
        <row r="139">
          <cell r="H139"/>
          <cell r="I139"/>
          <cell r="J139"/>
          <cell r="K139"/>
        </row>
        <row r="140">
          <cell r="H140"/>
          <cell r="I140"/>
          <cell r="J140"/>
          <cell r="K140"/>
        </row>
        <row r="141">
          <cell r="H141"/>
          <cell r="I141"/>
          <cell r="J141"/>
          <cell r="K141"/>
        </row>
        <row r="142">
          <cell r="H142"/>
          <cell r="I142"/>
          <cell r="J142"/>
          <cell r="K142"/>
        </row>
        <row r="143">
          <cell r="H143"/>
          <cell r="I143"/>
          <cell r="J143"/>
          <cell r="K143"/>
        </row>
        <row r="144">
          <cell r="H144"/>
          <cell r="I144"/>
          <cell r="J144"/>
          <cell r="K144"/>
        </row>
        <row r="145">
          <cell r="H145"/>
          <cell r="I145"/>
          <cell r="J145"/>
          <cell r="K145"/>
        </row>
        <row r="146">
          <cell r="H146"/>
          <cell r="I146"/>
          <cell r="J146"/>
          <cell r="K146"/>
        </row>
        <row r="147">
          <cell r="H147"/>
          <cell r="I147"/>
          <cell r="J147"/>
          <cell r="K147"/>
        </row>
        <row r="148">
          <cell r="H148"/>
          <cell r="I148"/>
          <cell r="J148"/>
          <cell r="K148"/>
        </row>
        <row r="149">
          <cell r="H149"/>
          <cell r="I149"/>
          <cell r="J149"/>
          <cell r="K149"/>
        </row>
        <row r="150">
          <cell r="H150"/>
          <cell r="I150"/>
          <cell r="J150"/>
          <cell r="K150"/>
        </row>
        <row r="151">
          <cell r="H151"/>
          <cell r="I151"/>
          <cell r="J151"/>
          <cell r="K151"/>
        </row>
        <row r="152">
          <cell r="H152"/>
          <cell r="I152"/>
          <cell r="J152"/>
          <cell r="K152"/>
        </row>
        <row r="153">
          <cell r="H153"/>
          <cell r="I153"/>
          <cell r="J153"/>
          <cell r="K153"/>
        </row>
        <row r="154">
          <cell r="H154"/>
          <cell r="I154"/>
          <cell r="J154"/>
          <cell r="K154"/>
        </row>
        <row r="155">
          <cell r="H155"/>
          <cell r="I155"/>
          <cell r="J155"/>
          <cell r="K155"/>
        </row>
        <row r="156">
          <cell r="H156"/>
          <cell r="I156"/>
          <cell r="J156"/>
          <cell r="K156"/>
        </row>
        <row r="157">
          <cell r="H157"/>
          <cell r="I157"/>
          <cell r="J157"/>
          <cell r="K157"/>
        </row>
        <row r="158">
          <cell r="H158"/>
          <cell r="I158"/>
          <cell r="J158"/>
          <cell r="K158"/>
        </row>
        <row r="159">
          <cell r="H159"/>
          <cell r="I159"/>
          <cell r="J159"/>
          <cell r="K159"/>
        </row>
        <row r="160">
          <cell r="H160"/>
          <cell r="I160"/>
          <cell r="J160"/>
          <cell r="K160"/>
        </row>
        <row r="161">
          <cell r="H161"/>
          <cell r="I161"/>
          <cell r="J161"/>
          <cell r="K161"/>
        </row>
        <row r="162">
          <cell r="H162"/>
          <cell r="I162"/>
          <cell r="J162"/>
          <cell r="K162"/>
        </row>
        <row r="163">
          <cell r="H163"/>
          <cell r="I163"/>
          <cell r="J163"/>
          <cell r="K163"/>
        </row>
        <row r="164">
          <cell r="H164"/>
          <cell r="I164"/>
          <cell r="J164"/>
          <cell r="K164"/>
        </row>
        <row r="165">
          <cell r="H165"/>
          <cell r="I165"/>
          <cell r="J165"/>
          <cell r="K165"/>
        </row>
        <row r="166">
          <cell r="H166"/>
          <cell r="I166"/>
          <cell r="J166"/>
          <cell r="K166"/>
        </row>
        <row r="167">
          <cell r="H167"/>
          <cell r="I167"/>
          <cell r="J167"/>
          <cell r="K167"/>
        </row>
        <row r="168">
          <cell r="H168">
            <v>1</v>
          </cell>
          <cell r="I168">
            <v>1</v>
          </cell>
          <cell r="J168" t="str">
            <v>さくらむぎごはん</v>
          </cell>
          <cell r="K168" t="str">
            <v>さくら麦</v>
          </cell>
        </row>
        <row r="169">
          <cell r="H169"/>
          <cell r="I169"/>
          <cell r="J169"/>
          <cell r="K169"/>
        </row>
        <row r="170">
          <cell r="H170">
            <v>3</v>
          </cell>
          <cell r="I170">
            <v>3</v>
          </cell>
          <cell r="J170" t="str">
            <v>こぎつねごはん</v>
          </cell>
          <cell r="K170" t="str">
            <v>子ぎつねご飯</v>
          </cell>
        </row>
        <row r="171">
          <cell r="H171"/>
          <cell r="I171"/>
          <cell r="J171"/>
          <cell r="K171"/>
        </row>
        <row r="172">
          <cell r="H172"/>
          <cell r="I172"/>
          <cell r="J172"/>
          <cell r="K172"/>
        </row>
        <row r="173">
          <cell r="H173"/>
          <cell r="I173"/>
          <cell r="J173"/>
          <cell r="K173"/>
        </row>
        <row r="174">
          <cell r="H174"/>
          <cell r="I174"/>
          <cell r="J174"/>
          <cell r="K174"/>
        </row>
        <row r="175">
          <cell r="H175"/>
          <cell r="I175"/>
          <cell r="J175"/>
          <cell r="K175"/>
        </row>
        <row r="176">
          <cell r="H176"/>
          <cell r="I176"/>
          <cell r="J176"/>
          <cell r="K176"/>
        </row>
        <row r="177">
          <cell r="H177"/>
          <cell r="I177"/>
          <cell r="J177"/>
          <cell r="K177"/>
        </row>
        <row r="178">
          <cell r="H178"/>
          <cell r="I178"/>
          <cell r="J178"/>
          <cell r="K178"/>
        </row>
        <row r="179">
          <cell r="H179"/>
          <cell r="I179"/>
          <cell r="J179"/>
          <cell r="K179"/>
        </row>
        <row r="180">
          <cell r="H180"/>
          <cell r="I180"/>
          <cell r="J180"/>
          <cell r="K180"/>
        </row>
        <row r="181">
          <cell r="H181"/>
          <cell r="I181"/>
          <cell r="J181"/>
          <cell r="K181"/>
        </row>
        <row r="182">
          <cell r="H182">
            <v>2</v>
          </cell>
          <cell r="I182">
            <v>2</v>
          </cell>
          <cell r="J182" t="str">
            <v>牛乳</v>
          </cell>
          <cell r="K182" t="str">
            <v>牛乳</v>
          </cell>
        </row>
        <row r="183">
          <cell r="H183"/>
          <cell r="I183"/>
          <cell r="J183"/>
          <cell r="K183"/>
        </row>
        <row r="184">
          <cell r="H184">
            <v>4</v>
          </cell>
          <cell r="I184">
            <v>4</v>
          </cell>
          <cell r="J184" t="str">
            <v>ぶたにくとやさいのてりあえ</v>
          </cell>
          <cell r="K184" t="str">
            <v>豚肉と野菜の照り和え</v>
          </cell>
        </row>
        <row r="185">
          <cell r="H185"/>
          <cell r="I185"/>
          <cell r="J185"/>
          <cell r="K185"/>
        </row>
        <row r="186">
          <cell r="H186"/>
          <cell r="I186"/>
          <cell r="J186"/>
          <cell r="K186"/>
        </row>
        <row r="187">
          <cell r="H187"/>
          <cell r="I187"/>
          <cell r="J187"/>
          <cell r="K187"/>
        </row>
        <row r="188">
          <cell r="H188"/>
          <cell r="I188"/>
          <cell r="J188"/>
          <cell r="K188"/>
        </row>
        <row r="189">
          <cell r="H189"/>
          <cell r="I189"/>
          <cell r="J189"/>
          <cell r="K189"/>
        </row>
        <row r="190">
          <cell r="H190"/>
          <cell r="I190"/>
          <cell r="J190"/>
          <cell r="K190"/>
        </row>
        <row r="191">
          <cell r="H191"/>
          <cell r="I191"/>
          <cell r="J191"/>
          <cell r="K191"/>
        </row>
        <row r="192">
          <cell r="H192"/>
          <cell r="I192"/>
          <cell r="J192"/>
          <cell r="K192"/>
        </row>
        <row r="193">
          <cell r="H193"/>
          <cell r="I193"/>
          <cell r="J193"/>
          <cell r="K193"/>
        </row>
        <row r="194">
          <cell r="H194"/>
          <cell r="I194"/>
          <cell r="J194"/>
          <cell r="K194"/>
        </row>
        <row r="195">
          <cell r="H195"/>
          <cell r="I195"/>
          <cell r="J195"/>
          <cell r="K195"/>
        </row>
        <row r="196">
          <cell r="H196"/>
          <cell r="I196"/>
          <cell r="J196"/>
          <cell r="K196"/>
        </row>
        <row r="197">
          <cell r="H197"/>
          <cell r="I197"/>
          <cell r="J197"/>
          <cell r="K197"/>
        </row>
        <row r="198">
          <cell r="H198"/>
          <cell r="I198"/>
          <cell r="J198"/>
          <cell r="K198"/>
        </row>
        <row r="199">
          <cell r="H199"/>
          <cell r="I199"/>
          <cell r="J199"/>
          <cell r="K199"/>
        </row>
        <row r="200">
          <cell r="H200"/>
          <cell r="I200"/>
          <cell r="J200"/>
          <cell r="K200"/>
        </row>
        <row r="201">
          <cell r="H201"/>
          <cell r="I201"/>
          <cell r="J201"/>
          <cell r="K201"/>
        </row>
        <row r="202">
          <cell r="H202"/>
          <cell r="I202"/>
          <cell r="J202"/>
          <cell r="K202"/>
        </row>
        <row r="203">
          <cell r="H203">
            <v>5</v>
          </cell>
          <cell r="I203">
            <v>7</v>
          </cell>
          <cell r="J203" t="str">
            <v>おつきみじる</v>
          </cell>
          <cell r="K203" t="str">
            <v>お月見汁</v>
          </cell>
        </row>
        <row r="204">
          <cell r="H204"/>
          <cell r="I204"/>
          <cell r="J204"/>
          <cell r="K204"/>
        </row>
        <row r="205">
          <cell r="H205"/>
          <cell r="I205"/>
          <cell r="J205"/>
          <cell r="K205"/>
        </row>
        <row r="206">
          <cell r="H206"/>
          <cell r="I206"/>
          <cell r="J206"/>
          <cell r="K206"/>
        </row>
        <row r="207">
          <cell r="H207"/>
          <cell r="I207"/>
          <cell r="J207"/>
          <cell r="K207"/>
        </row>
        <row r="208">
          <cell r="H208"/>
          <cell r="I208"/>
          <cell r="J208"/>
          <cell r="K208"/>
        </row>
        <row r="209">
          <cell r="H209"/>
          <cell r="I209"/>
          <cell r="J209"/>
          <cell r="K209"/>
        </row>
        <row r="210">
          <cell r="H210"/>
          <cell r="I210"/>
          <cell r="J210"/>
          <cell r="K210"/>
        </row>
        <row r="211">
          <cell r="H211"/>
          <cell r="I211"/>
          <cell r="J211"/>
          <cell r="K211"/>
        </row>
        <row r="212">
          <cell r="H212"/>
          <cell r="I212"/>
          <cell r="J212"/>
          <cell r="K212"/>
        </row>
        <row r="213">
          <cell r="H213"/>
          <cell r="I213"/>
          <cell r="J213"/>
          <cell r="K213"/>
        </row>
        <row r="214">
          <cell r="H214"/>
          <cell r="I214"/>
          <cell r="J214"/>
          <cell r="K214"/>
        </row>
        <row r="215">
          <cell r="H215"/>
          <cell r="I215"/>
          <cell r="J215"/>
          <cell r="K215"/>
        </row>
        <row r="216">
          <cell r="H216"/>
          <cell r="I216"/>
          <cell r="J216"/>
          <cell r="K216"/>
        </row>
        <row r="217">
          <cell r="H217"/>
          <cell r="I217"/>
          <cell r="J217"/>
          <cell r="K217"/>
        </row>
        <row r="218">
          <cell r="H218"/>
          <cell r="I218"/>
          <cell r="J218"/>
          <cell r="K218"/>
        </row>
        <row r="219">
          <cell r="H219"/>
          <cell r="I219"/>
          <cell r="J219"/>
          <cell r="K219"/>
        </row>
        <row r="220">
          <cell r="H220"/>
          <cell r="I220"/>
          <cell r="J220"/>
          <cell r="K220"/>
        </row>
        <row r="221">
          <cell r="H221"/>
          <cell r="I221"/>
          <cell r="J221"/>
          <cell r="K221"/>
        </row>
        <row r="222">
          <cell r="H222"/>
          <cell r="I222"/>
          <cell r="J222"/>
          <cell r="K222"/>
        </row>
        <row r="223">
          <cell r="H223">
            <v>1</v>
          </cell>
          <cell r="I223">
            <v>1</v>
          </cell>
          <cell r="J223" t="str">
            <v>ごはん</v>
          </cell>
          <cell r="K223" t="str">
            <v>ごはん</v>
          </cell>
        </row>
        <row r="224">
          <cell r="H224"/>
          <cell r="I224"/>
          <cell r="J224"/>
          <cell r="K224"/>
        </row>
        <row r="225">
          <cell r="H225">
            <v>2</v>
          </cell>
          <cell r="I225">
            <v>2</v>
          </cell>
          <cell r="J225" t="str">
            <v>牛乳</v>
          </cell>
          <cell r="K225" t="str">
            <v>牛乳</v>
          </cell>
        </row>
        <row r="226">
          <cell r="H226"/>
          <cell r="I226"/>
          <cell r="J226"/>
          <cell r="K226"/>
        </row>
        <row r="227">
          <cell r="H227">
            <v>3</v>
          </cell>
          <cell r="I227">
            <v>4</v>
          </cell>
          <cell r="J227" t="str">
            <v>とりにくのおいだれやき</v>
          </cell>
          <cell r="K227" t="str">
            <v>鶏肉の美味だれ焼き</v>
          </cell>
        </row>
        <row r="228">
          <cell r="H228"/>
          <cell r="I228"/>
          <cell r="J228"/>
          <cell r="K228"/>
        </row>
        <row r="229">
          <cell r="H229"/>
          <cell r="I229"/>
          <cell r="J229"/>
          <cell r="K229"/>
        </row>
        <row r="230">
          <cell r="H230"/>
          <cell r="I230"/>
          <cell r="J230"/>
          <cell r="K230"/>
        </row>
        <row r="231">
          <cell r="H231"/>
          <cell r="I231"/>
          <cell r="J231"/>
          <cell r="K231"/>
        </row>
        <row r="232">
          <cell r="H232"/>
          <cell r="I232"/>
          <cell r="J232"/>
          <cell r="K232"/>
        </row>
        <row r="233">
          <cell r="H233"/>
          <cell r="I233"/>
          <cell r="J233"/>
          <cell r="K233"/>
        </row>
        <row r="234">
          <cell r="H234"/>
          <cell r="I234"/>
          <cell r="J234"/>
          <cell r="K234"/>
        </row>
        <row r="235">
          <cell r="H235"/>
          <cell r="I235"/>
          <cell r="J235"/>
          <cell r="K235"/>
        </row>
        <row r="236">
          <cell r="H236"/>
          <cell r="I236"/>
          <cell r="J236"/>
          <cell r="K236"/>
        </row>
        <row r="237">
          <cell r="H237"/>
          <cell r="I237"/>
          <cell r="J237"/>
          <cell r="K237"/>
        </row>
        <row r="238">
          <cell r="H238"/>
          <cell r="I238"/>
          <cell r="J238"/>
          <cell r="K238"/>
        </row>
        <row r="239">
          <cell r="H239"/>
          <cell r="I239"/>
          <cell r="J239"/>
          <cell r="K239"/>
        </row>
        <row r="240">
          <cell r="H240"/>
          <cell r="I240"/>
          <cell r="J240"/>
          <cell r="K240"/>
        </row>
        <row r="241">
          <cell r="H241"/>
          <cell r="I241"/>
          <cell r="J241"/>
          <cell r="K241"/>
        </row>
        <row r="242">
          <cell r="H242"/>
          <cell r="I242"/>
          <cell r="J242"/>
          <cell r="K242"/>
        </row>
        <row r="243">
          <cell r="H243">
            <v>4</v>
          </cell>
          <cell r="I243">
            <v>5</v>
          </cell>
          <cell r="J243" t="str">
            <v>ごぼうサラダ</v>
          </cell>
          <cell r="K243" t="str">
            <v>ごぼうサラダ</v>
          </cell>
        </row>
        <row r="244">
          <cell r="H244"/>
          <cell r="I244"/>
          <cell r="J244"/>
          <cell r="K244"/>
        </row>
        <row r="245">
          <cell r="H245"/>
          <cell r="I245"/>
          <cell r="J245"/>
          <cell r="K245"/>
        </row>
        <row r="246">
          <cell r="H246"/>
          <cell r="I246"/>
          <cell r="J246"/>
          <cell r="K246"/>
        </row>
        <row r="247">
          <cell r="H247"/>
          <cell r="I247"/>
          <cell r="J247"/>
          <cell r="K247"/>
        </row>
        <row r="248">
          <cell r="H248"/>
          <cell r="I248"/>
          <cell r="J248"/>
          <cell r="K248"/>
        </row>
        <row r="249">
          <cell r="H249"/>
          <cell r="I249"/>
          <cell r="J249"/>
          <cell r="K249"/>
        </row>
        <row r="250">
          <cell r="H250"/>
          <cell r="I250"/>
          <cell r="J250"/>
          <cell r="K250"/>
        </row>
        <row r="251">
          <cell r="H251"/>
          <cell r="I251"/>
          <cell r="J251"/>
          <cell r="K251"/>
        </row>
        <row r="252">
          <cell r="H252"/>
          <cell r="I252"/>
          <cell r="J252"/>
          <cell r="K252"/>
        </row>
        <row r="253">
          <cell r="H253"/>
          <cell r="I253"/>
          <cell r="J253"/>
          <cell r="K253"/>
        </row>
        <row r="254">
          <cell r="H254"/>
          <cell r="I254"/>
          <cell r="J254"/>
          <cell r="K254"/>
        </row>
        <row r="255">
          <cell r="H255"/>
          <cell r="I255"/>
          <cell r="J255"/>
          <cell r="K255"/>
        </row>
        <row r="256">
          <cell r="H256">
            <v>5</v>
          </cell>
          <cell r="I256">
            <v>7</v>
          </cell>
          <cell r="J256" t="str">
            <v>かきたまじる</v>
          </cell>
          <cell r="K256" t="str">
            <v>かきたま汁</v>
          </cell>
        </row>
        <row r="257">
          <cell r="H257"/>
          <cell r="I257"/>
          <cell r="J257"/>
          <cell r="K257"/>
        </row>
        <row r="258">
          <cell r="H258"/>
          <cell r="I258"/>
          <cell r="J258"/>
          <cell r="K258"/>
        </row>
        <row r="259">
          <cell r="H259"/>
          <cell r="I259"/>
          <cell r="J259"/>
          <cell r="K259"/>
        </row>
        <row r="260">
          <cell r="H260"/>
          <cell r="I260"/>
          <cell r="J260"/>
          <cell r="K260"/>
        </row>
        <row r="261">
          <cell r="H261"/>
          <cell r="I261"/>
          <cell r="J261"/>
          <cell r="K261"/>
        </row>
        <row r="262">
          <cell r="H262"/>
          <cell r="I262"/>
          <cell r="J262"/>
          <cell r="K262"/>
        </row>
        <row r="263">
          <cell r="H263"/>
          <cell r="I263"/>
          <cell r="J263"/>
          <cell r="K263"/>
        </row>
        <row r="264">
          <cell r="H264"/>
          <cell r="I264"/>
          <cell r="J264"/>
          <cell r="K264"/>
        </row>
        <row r="265">
          <cell r="H265"/>
          <cell r="I265"/>
          <cell r="J265"/>
          <cell r="K265"/>
        </row>
        <row r="266">
          <cell r="H266"/>
          <cell r="I266"/>
          <cell r="J266"/>
          <cell r="K266"/>
        </row>
        <row r="267">
          <cell r="H267"/>
          <cell r="I267"/>
          <cell r="J267"/>
          <cell r="K267"/>
        </row>
        <row r="268">
          <cell r="H268"/>
          <cell r="I268"/>
          <cell r="J268"/>
          <cell r="K268"/>
        </row>
        <row r="269">
          <cell r="H269"/>
          <cell r="I269"/>
          <cell r="J269"/>
          <cell r="K269"/>
        </row>
        <row r="270">
          <cell r="H270"/>
          <cell r="I270"/>
          <cell r="J270"/>
          <cell r="K270"/>
        </row>
        <row r="271">
          <cell r="H271"/>
          <cell r="I271"/>
          <cell r="J271"/>
          <cell r="K271"/>
        </row>
        <row r="272">
          <cell r="H272"/>
          <cell r="I272"/>
          <cell r="J272"/>
          <cell r="K272"/>
        </row>
        <row r="273">
          <cell r="H273"/>
          <cell r="I273"/>
          <cell r="J273"/>
          <cell r="K273"/>
        </row>
        <row r="274">
          <cell r="H274"/>
          <cell r="I274"/>
          <cell r="J274"/>
          <cell r="K274"/>
        </row>
        <row r="275">
          <cell r="H275"/>
          <cell r="I275"/>
          <cell r="J275"/>
          <cell r="K275"/>
        </row>
        <row r="276">
          <cell r="H276"/>
          <cell r="I276"/>
          <cell r="J276"/>
          <cell r="K276"/>
        </row>
        <row r="277">
          <cell r="H277"/>
          <cell r="I277"/>
          <cell r="J277"/>
          <cell r="K277"/>
        </row>
        <row r="278">
          <cell r="H278">
            <v>1</v>
          </cell>
          <cell r="I278">
            <v>1</v>
          </cell>
          <cell r="J278" t="str">
            <v>わかめごはん</v>
          </cell>
          <cell r="K278" t="str">
            <v>わかめごはん</v>
          </cell>
        </row>
        <row r="279">
          <cell r="H279"/>
          <cell r="I279"/>
          <cell r="J279"/>
          <cell r="K279"/>
        </row>
        <row r="280">
          <cell r="H280"/>
          <cell r="I280"/>
          <cell r="J280"/>
          <cell r="K280"/>
        </row>
        <row r="281">
          <cell r="H281"/>
          <cell r="I281"/>
          <cell r="J281"/>
          <cell r="K281"/>
        </row>
        <row r="282">
          <cell r="H282"/>
          <cell r="I282"/>
          <cell r="J282"/>
          <cell r="K282"/>
        </row>
        <row r="283">
          <cell r="H283">
            <v>2</v>
          </cell>
          <cell r="I283">
            <v>2</v>
          </cell>
          <cell r="J283" t="str">
            <v>牛乳</v>
          </cell>
          <cell r="K283" t="str">
            <v>牛乳</v>
          </cell>
        </row>
        <row r="284">
          <cell r="H284"/>
          <cell r="I284"/>
          <cell r="J284"/>
          <cell r="K284"/>
        </row>
        <row r="285">
          <cell r="H285">
            <v>3</v>
          </cell>
          <cell r="I285">
            <v>4</v>
          </cell>
          <cell r="J285" t="str">
            <v>オイマヨグラタン</v>
          </cell>
          <cell r="K285" t="str">
            <v>オイマヨグラタン</v>
          </cell>
        </row>
        <row r="286">
          <cell r="H286"/>
          <cell r="I286"/>
          <cell r="J286"/>
          <cell r="K286"/>
        </row>
        <row r="287">
          <cell r="H287"/>
          <cell r="I287"/>
          <cell r="J287"/>
          <cell r="K287"/>
        </row>
        <row r="288">
          <cell r="H288"/>
          <cell r="I288"/>
          <cell r="J288"/>
          <cell r="K288"/>
        </row>
        <row r="289">
          <cell r="H289"/>
          <cell r="I289"/>
          <cell r="J289"/>
          <cell r="K289"/>
        </row>
        <row r="290">
          <cell r="H290"/>
          <cell r="I290"/>
          <cell r="J290"/>
          <cell r="K290"/>
        </row>
        <row r="291">
          <cell r="H291"/>
          <cell r="I291"/>
          <cell r="J291"/>
          <cell r="K291"/>
        </row>
        <row r="292">
          <cell r="H292"/>
          <cell r="I292"/>
          <cell r="J292"/>
          <cell r="K292"/>
        </row>
        <row r="293">
          <cell r="H293"/>
          <cell r="I293"/>
          <cell r="J293"/>
          <cell r="K293"/>
        </row>
        <row r="294">
          <cell r="H294"/>
          <cell r="I294"/>
          <cell r="J294"/>
          <cell r="K294"/>
        </row>
        <row r="295">
          <cell r="H295"/>
          <cell r="I295"/>
          <cell r="J295"/>
          <cell r="K295"/>
        </row>
        <row r="296">
          <cell r="H296"/>
          <cell r="I296"/>
          <cell r="J296"/>
          <cell r="K296"/>
        </row>
        <row r="297">
          <cell r="H297"/>
          <cell r="I297"/>
          <cell r="J297"/>
          <cell r="K297"/>
        </row>
        <row r="298">
          <cell r="H298"/>
          <cell r="I298"/>
          <cell r="J298"/>
          <cell r="K298"/>
        </row>
        <row r="299">
          <cell r="H299"/>
          <cell r="I299"/>
          <cell r="J299"/>
          <cell r="K299"/>
        </row>
        <row r="300">
          <cell r="H300"/>
          <cell r="I300"/>
          <cell r="J300"/>
          <cell r="K300"/>
        </row>
        <row r="301">
          <cell r="H301"/>
          <cell r="I301"/>
          <cell r="J301"/>
          <cell r="K301"/>
        </row>
        <row r="302">
          <cell r="H302">
            <v>4</v>
          </cell>
          <cell r="I302">
            <v>7</v>
          </cell>
          <cell r="J302" t="str">
            <v>ふとあげのみそしる</v>
          </cell>
          <cell r="K302" t="str">
            <v>麩と揚げのみそ汁</v>
          </cell>
        </row>
        <row r="303">
          <cell r="H303"/>
          <cell r="I303"/>
          <cell r="J303"/>
          <cell r="K303"/>
        </row>
        <row r="304">
          <cell r="H304"/>
          <cell r="I304"/>
          <cell r="J304"/>
          <cell r="K304"/>
        </row>
        <row r="305">
          <cell r="H305"/>
          <cell r="I305"/>
          <cell r="J305"/>
          <cell r="K305"/>
        </row>
        <row r="306">
          <cell r="H306"/>
          <cell r="I306"/>
          <cell r="J306"/>
          <cell r="K306"/>
        </row>
        <row r="307">
          <cell r="H307"/>
          <cell r="I307"/>
          <cell r="J307"/>
          <cell r="K307"/>
        </row>
        <row r="308">
          <cell r="H308"/>
          <cell r="I308"/>
          <cell r="J308"/>
          <cell r="K308"/>
        </row>
        <row r="309">
          <cell r="H309"/>
          <cell r="I309"/>
          <cell r="J309"/>
          <cell r="K309"/>
        </row>
        <row r="310">
          <cell r="H310"/>
          <cell r="I310"/>
          <cell r="J310"/>
          <cell r="K310"/>
        </row>
        <row r="311">
          <cell r="H311"/>
          <cell r="I311"/>
          <cell r="J311"/>
          <cell r="K311"/>
        </row>
        <row r="312">
          <cell r="H312"/>
          <cell r="I312"/>
          <cell r="J312"/>
          <cell r="K312"/>
        </row>
        <row r="313">
          <cell r="H313"/>
          <cell r="I313"/>
          <cell r="J313"/>
          <cell r="K313"/>
        </row>
        <row r="314">
          <cell r="H314"/>
          <cell r="I314"/>
          <cell r="J314"/>
          <cell r="K314"/>
        </row>
        <row r="315">
          <cell r="H315"/>
          <cell r="I315"/>
          <cell r="J315"/>
          <cell r="K315"/>
        </row>
        <row r="316">
          <cell r="H316"/>
          <cell r="I316"/>
          <cell r="J316"/>
          <cell r="K316"/>
        </row>
        <row r="317">
          <cell r="H317"/>
          <cell r="I317"/>
          <cell r="J317"/>
          <cell r="K317"/>
        </row>
        <row r="318">
          <cell r="H318"/>
          <cell r="I318"/>
          <cell r="J318"/>
          <cell r="K318"/>
        </row>
        <row r="319">
          <cell r="H319"/>
          <cell r="I319"/>
          <cell r="J319"/>
          <cell r="K319"/>
        </row>
        <row r="320">
          <cell r="H320"/>
          <cell r="I320"/>
          <cell r="J320"/>
          <cell r="K320"/>
        </row>
        <row r="321">
          <cell r="H321"/>
          <cell r="I321"/>
          <cell r="J321"/>
          <cell r="K321"/>
        </row>
        <row r="322">
          <cell r="H322"/>
          <cell r="I322"/>
          <cell r="J322"/>
          <cell r="K322"/>
        </row>
        <row r="323">
          <cell r="H323"/>
          <cell r="I323"/>
          <cell r="J323"/>
          <cell r="K323"/>
        </row>
        <row r="324">
          <cell r="H324"/>
          <cell r="I324"/>
          <cell r="J324"/>
          <cell r="K324"/>
        </row>
        <row r="325">
          <cell r="H325"/>
          <cell r="I325"/>
          <cell r="J325"/>
          <cell r="K325"/>
        </row>
        <row r="326">
          <cell r="H326"/>
          <cell r="I326"/>
          <cell r="J326"/>
          <cell r="K326"/>
        </row>
        <row r="327">
          <cell r="H327"/>
          <cell r="I327"/>
          <cell r="J327"/>
          <cell r="K327"/>
        </row>
        <row r="328">
          <cell r="H328"/>
          <cell r="I328"/>
          <cell r="J328"/>
          <cell r="K328"/>
        </row>
        <row r="329">
          <cell r="H329"/>
          <cell r="I329"/>
          <cell r="J329"/>
          <cell r="K329"/>
        </row>
        <row r="330">
          <cell r="H330"/>
          <cell r="I330"/>
          <cell r="J330"/>
          <cell r="K330"/>
        </row>
        <row r="331">
          <cell r="H331"/>
          <cell r="I331"/>
          <cell r="J331"/>
          <cell r="K331"/>
        </row>
        <row r="332">
          <cell r="H332"/>
          <cell r="I332"/>
          <cell r="J332"/>
          <cell r="K332"/>
        </row>
        <row r="333">
          <cell r="H333">
            <v>1</v>
          </cell>
          <cell r="I333">
            <v>1</v>
          </cell>
          <cell r="J333" t="str">
            <v>ごはん</v>
          </cell>
          <cell r="K333" t="str">
            <v>ごはん</v>
          </cell>
        </row>
        <row r="334">
          <cell r="H334"/>
          <cell r="I334"/>
          <cell r="J334"/>
          <cell r="K334"/>
        </row>
        <row r="335">
          <cell r="H335"/>
          <cell r="I335"/>
          <cell r="J335"/>
          <cell r="K335"/>
        </row>
        <row r="336">
          <cell r="H336">
            <v>2</v>
          </cell>
          <cell r="I336">
            <v>2</v>
          </cell>
          <cell r="J336" t="str">
            <v>牛乳</v>
          </cell>
          <cell r="K336" t="str">
            <v>牛乳</v>
          </cell>
        </row>
        <row r="337">
          <cell r="H337"/>
          <cell r="I337"/>
          <cell r="J337"/>
          <cell r="K337"/>
        </row>
        <row r="338">
          <cell r="H338">
            <v>3</v>
          </cell>
          <cell r="I338">
            <v>4</v>
          </cell>
          <cell r="J338" t="str">
            <v>よかたはべんのごまあげ</v>
          </cell>
          <cell r="K338" t="str">
            <v>四方はべんのごま揚げ</v>
          </cell>
        </row>
        <row r="339">
          <cell r="H339"/>
          <cell r="I339"/>
          <cell r="J339"/>
          <cell r="K339"/>
        </row>
        <row r="340">
          <cell r="H340"/>
          <cell r="I340"/>
          <cell r="J340"/>
          <cell r="K340"/>
        </row>
        <row r="341">
          <cell r="H341"/>
          <cell r="I341"/>
          <cell r="J341"/>
          <cell r="K341"/>
        </row>
        <row r="342">
          <cell r="H342"/>
          <cell r="I342"/>
          <cell r="J342"/>
          <cell r="K342"/>
        </row>
        <row r="343">
          <cell r="H343"/>
          <cell r="I343"/>
          <cell r="J343"/>
          <cell r="K343"/>
        </row>
        <row r="344">
          <cell r="H344"/>
          <cell r="I344"/>
          <cell r="J344"/>
          <cell r="K344"/>
        </row>
        <row r="345">
          <cell r="H345"/>
          <cell r="I345"/>
          <cell r="J345"/>
          <cell r="K345"/>
        </row>
        <row r="346">
          <cell r="H346"/>
          <cell r="I346"/>
          <cell r="J346"/>
          <cell r="K346"/>
        </row>
        <row r="347">
          <cell r="H347"/>
          <cell r="I347"/>
          <cell r="J347"/>
          <cell r="K347"/>
        </row>
        <row r="348">
          <cell r="H348">
            <v>4</v>
          </cell>
          <cell r="I348">
            <v>5</v>
          </cell>
          <cell r="J348" t="str">
            <v>ゆかりあえ</v>
          </cell>
          <cell r="K348" t="str">
            <v>ゆかり和え</v>
          </cell>
        </row>
        <row r="349">
          <cell r="H349"/>
          <cell r="I349"/>
          <cell r="J349"/>
          <cell r="K349"/>
        </row>
        <row r="350">
          <cell r="H350"/>
          <cell r="I350"/>
          <cell r="J350"/>
          <cell r="K350"/>
        </row>
        <row r="351">
          <cell r="H351"/>
          <cell r="I351"/>
          <cell r="J351"/>
          <cell r="K351"/>
        </row>
        <row r="352">
          <cell r="H352"/>
          <cell r="I352"/>
          <cell r="J352"/>
          <cell r="K352"/>
        </row>
        <row r="353">
          <cell r="H353"/>
          <cell r="I353"/>
          <cell r="J353"/>
          <cell r="K353"/>
        </row>
        <row r="354">
          <cell r="H354"/>
          <cell r="I354"/>
          <cell r="J354"/>
          <cell r="K354"/>
        </row>
        <row r="355">
          <cell r="H355">
            <v>5</v>
          </cell>
          <cell r="I355">
            <v>7</v>
          </cell>
          <cell r="J355" t="str">
            <v>さつまじる</v>
          </cell>
          <cell r="K355" t="str">
            <v>薩摩汁</v>
          </cell>
        </row>
        <row r="356">
          <cell r="H356"/>
          <cell r="I356"/>
          <cell r="J356"/>
          <cell r="K356"/>
        </row>
        <row r="357">
          <cell r="H357"/>
          <cell r="I357"/>
          <cell r="J357"/>
          <cell r="K357"/>
        </row>
        <row r="358">
          <cell r="H358"/>
          <cell r="I358"/>
          <cell r="J358"/>
          <cell r="K358"/>
        </row>
        <row r="359">
          <cell r="H359"/>
          <cell r="I359"/>
          <cell r="J359"/>
          <cell r="K359"/>
        </row>
        <row r="360">
          <cell r="H360"/>
          <cell r="I360"/>
          <cell r="J360"/>
          <cell r="K360"/>
        </row>
        <row r="361">
          <cell r="H361"/>
          <cell r="I361"/>
          <cell r="J361"/>
          <cell r="K361"/>
        </row>
        <row r="362">
          <cell r="H362"/>
          <cell r="I362"/>
          <cell r="J362"/>
          <cell r="K362"/>
        </row>
        <row r="363">
          <cell r="H363"/>
          <cell r="I363"/>
          <cell r="J363"/>
          <cell r="K363"/>
        </row>
        <row r="364">
          <cell r="H364"/>
          <cell r="I364"/>
          <cell r="J364"/>
          <cell r="K364"/>
        </row>
        <row r="365">
          <cell r="H365"/>
          <cell r="I365"/>
          <cell r="J365"/>
          <cell r="K365"/>
        </row>
        <row r="366">
          <cell r="H366"/>
          <cell r="I366"/>
          <cell r="J366"/>
          <cell r="K366"/>
        </row>
        <row r="367">
          <cell r="H367"/>
          <cell r="I367"/>
          <cell r="J367"/>
          <cell r="K367"/>
        </row>
        <row r="368">
          <cell r="H368">
            <v>6</v>
          </cell>
          <cell r="I368">
            <v>8</v>
          </cell>
          <cell r="J368" t="str">
            <v>ゼリー</v>
          </cell>
          <cell r="K368" t="str">
            <v>ゼリー</v>
          </cell>
        </row>
        <row r="369">
          <cell r="H369"/>
          <cell r="I369"/>
          <cell r="J369"/>
          <cell r="K369"/>
        </row>
        <row r="370">
          <cell r="H370"/>
          <cell r="I370"/>
          <cell r="J370"/>
          <cell r="K370"/>
        </row>
        <row r="371">
          <cell r="H371"/>
          <cell r="I371"/>
          <cell r="J371"/>
          <cell r="K371"/>
        </row>
        <row r="372">
          <cell r="H372"/>
          <cell r="I372"/>
          <cell r="J372"/>
          <cell r="K372"/>
        </row>
        <row r="373">
          <cell r="H373"/>
          <cell r="I373"/>
          <cell r="J373"/>
          <cell r="K373"/>
        </row>
        <row r="374">
          <cell r="H374"/>
          <cell r="I374"/>
          <cell r="J374"/>
          <cell r="K374"/>
        </row>
        <row r="375">
          <cell r="H375"/>
          <cell r="I375"/>
          <cell r="J375"/>
          <cell r="K375"/>
        </row>
        <row r="376">
          <cell r="H376"/>
          <cell r="I376"/>
          <cell r="J376"/>
          <cell r="K376"/>
        </row>
        <row r="377">
          <cell r="H377"/>
          <cell r="I377"/>
          <cell r="J377"/>
          <cell r="K377"/>
        </row>
        <row r="378">
          <cell r="H378"/>
          <cell r="I378"/>
          <cell r="J378"/>
          <cell r="K378"/>
        </row>
        <row r="379">
          <cell r="H379"/>
          <cell r="I379"/>
          <cell r="J379"/>
          <cell r="K379"/>
        </row>
        <row r="380">
          <cell r="H380"/>
          <cell r="I380"/>
          <cell r="J380"/>
          <cell r="K380"/>
        </row>
        <row r="381">
          <cell r="H381"/>
          <cell r="I381"/>
          <cell r="J381"/>
          <cell r="K381"/>
        </row>
        <row r="382">
          <cell r="H382"/>
          <cell r="I382"/>
          <cell r="J382"/>
          <cell r="K382"/>
        </row>
        <row r="383">
          <cell r="H383"/>
          <cell r="I383"/>
          <cell r="J383"/>
          <cell r="K383"/>
        </row>
        <row r="384">
          <cell r="H384"/>
          <cell r="I384"/>
          <cell r="J384"/>
          <cell r="K384"/>
        </row>
        <row r="385">
          <cell r="H385"/>
          <cell r="I385"/>
          <cell r="J385"/>
          <cell r="K385"/>
        </row>
        <row r="386">
          <cell r="H386"/>
          <cell r="I386"/>
          <cell r="J386"/>
          <cell r="K386"/>
        </row>
        <row r="387">
          <cell r="H387"/>
          <cell r="I387"/>
          <cell r="J387"/>
          <cell r="K387"/>
        </row>
        <row r="388">
          <cell r="H388">
            <v>1</v>
          </cell>
          <cell r="I388">
            <v>1</v>
          </cell>
          <cell r="J388" t="str">
            <v>ごはん</v>
          </cell>
          <cell r="K388" t="str">
            <v>ごはん</v>
          </cell>
        </row>
        <row r="389">
          <cell r="H389"/>
          <cell r="I389"/>
          <cell r="J389"/>
          <cell r="K389"/>
        </row>
        <row r="390">
          <cell r="H390"/>
          <cell r="I390"/>
          <cell r="J390"/>
          <cell r="K390"/>
        </row>
        <row r="391">
          <cell r="H391">
            <v>2</v>
          </cell>
          <cell r="I391">
            <v>2</v>
          </cell>
          <cell r="J391" t="str">
            <v>牛乳</v>
          </cell>
          <cell r="K391" t="str">
            <v>牛乳</v>
          </cell>
        </row>
        <row r="392">
          <cell r="H392"/>
          <cell r="I392"/>
          <cell r="J392"/>
          <cell r="K392"/>
        </row>
        <row r="393">
          <cell r="H393">
            <v>3</v>
          </cell>
          <cell r="I393">
            <v>4</v>
          </cell>
          <cell r="J393" t="str">
            <v>しゅうまい</v>
          </cell>
          <cell r="K393" t="str">
            <v>焼売</v>
          </cell>
        </row>
        <row r="394">
          <cell r="H394"/>
          <cell r="I394"/>
          <cell r="J394"/>
          <cell r="K394"/>
        </row>
        <row r="395">
          <cell r="H395">
            <v>4</v>
          </cell>
          <cell r="I395">
            <v>5</v>
          </cell>
          <cell r="J395" t="str">
            <v>もやしのナムル</v>
          </cell>
          <cell r="K395" t="str">
            <v>もやしのナムル</v>
          </cell>
        </row>
        <row r="396">
          <cell r="H396"/>
          <cell r="I396"/>
          <cell r="J396"/>
          <cell r="K396"/>
        </row>
        <row r="397">
          <cell r="H397"/>
          <cell r="I397"/>
          <cell r="J397"/>
          <cell r="K397"/>
        </row>
        <row r="398">
          <cell r="H398"/>
          <cell r="I398"/>
          <cell r="J398"/>
          <cell r="K398"/>
        </row>
        <row r="399">
          <cell r="H399"/>
          <cell r="I399"/>
          <cell r="J399"/>
          <cell r="K399"/>
        </row>
        <row r="400">
          <cell r="H400"/>
          <cell r="I400"/>
          <cell r="J400"/>
          <cell r="K400"/>
        </row>
        <row r="401">
          <cell r="H401"/>
          <cell r="I401"/>
          <cell r="J401"/>
          <cell r="K401"/>
        </row>
        <row r="402">
          <cell r="H402"/>
          <cell r="I402"/>
          <cell r="J402"/>
          <cell r="K402"/>
        </row>
        <row r="403">
          <cell r="H403"/>
          <cell r="I403"/>
          <cell r="J403"/>
          <cell r="K403"/>
        </row>
        <row r="404">
          <cell r="H404"/>
          <cell r="I404"/>
          <cell r="J404"/>
          <cell r="K404"/>
        </row>
        <row r="405">
          <cell r="H405"/>
          <cell r="I405"/>
          <cell r="J405"/>
          <cell r="K405"/>
        </row>
        <row r="406">
          <cell r="H406"/>
          <cell r="I406"/>
          <cell r="J406"/>
          <cell r="K406"/>
        </row>
        <row r="407">
          <cell r="H407">
            <v>5</v>
          </cell>
          <cell r="I407">
            <v>6</v>
          </cell>
          <cell r="J407" t="str">
            <v>マーボドウフ</v>
          </cell>
          <cell r="K407" t="str">
            <v>麻婆豆腐</v>
          </cell>
        </row>
        <row r="408">
          <cell r="H408"/>
          <cell r="I408"/>
          <cell r="J408"/>
          <cell r="K408"/>
        </row>
        <row r="409">
          <cell r="H409"/>
          <cell r="I409"/>
          <cell r="J409"/>
          <cell r="K409"/>
        </row>
        <row r="410">
          <cell r="H410"/>
          <cell r="I410"/>
          <cell r="J410"/>
          <cell r="K410"/>
        </row>
        <row r="411">
          <cell r="H411"/>
          <cell r="I411"/>
          <cell r="J411"/>
          <cell r="K411"/>
        </row>
        <row r="412">
          <cell r="H412"/>
          <cell r="I412"/>
          <cell r="J412"/>
          <cell r="K412"/>
        </row>
        <row r="413">
          <cell r="H413"/>
          <cell r="I413"/>
          <cell r="J413"/>
          <cell r="K413"/>
        </row>
        <row r="414">
          <cell r="H414"/>
          <cell r="I414"/>
          <cell r="J414"/>
          <cell r="K414"/>
        </row>
        <row r="415">
          <cell r="H415"/>
          <cell r="I415"/>
          <cell r="J415"/>
          <cell r="K415"/>
        </row>
        <row r="416">
          <cell r="H416"/>
          <cell r="I416"/>
          <cell r="J416"/>
          <cell r="K416"/>
        </row>
        <row r="417">
          <cell r="H417"/>
          <cell r="I417"/>
          <cell r="J417"/>
          <cell r="K417"/>
        </row>
        <row r="418">
          <cell r="H418"/>
          <cell r="I418"/>
          <cell r="J418"/>
          <cell r="K418"/>
        </row>
        <row r="419">
          <cell r="H419"/>
          <cell r="I419"/>
          <cell r="J419"/>
          <cell r="K419"/>
        </row>
        <row r="420">
          <cell r="H420"/>
          <cell r="I420"/>
          <cell r="J420"/>
          <cell r="K420"/>
        </row>
        <row r="421">
          <cell r="H421"/>
          <cell r="I421"/>
          <cell r="J421"/>
          <cell r="K421"/>
        </row>
        <row r="422">
          <cell r="H422"/>
          <cell r="I422"/>
          <cell r="J422"/>
          <cell r="K422"/>
        </row>
        <row r="423">
          <cell r="H423"/>
          <cell r="I423"/>
          <cell r="J423"/>
          <cell r="K423"/>
        </row>
        <row r="424">
          <cell r="H424"/>
          <cell r="I424"/>
          <cell r="J424"/>
          <cell r="K424"/>
        </row>
        <row r="425">
          <cell r="H425"/>
          <cell r="I425"/>
          <cell r="J425"/>
          <cell r="K425"/>
        </row>
        <row r="426">
          <cell r="H426"/>
          <cell r="I426"/>
          <cell r="J426"/>
          <cell r="K426"/>
        </row>
        <row r="427">
          <cell r="H427"/>
          <cell r="I427"/>
          <cell r="J427"/>
          <cell r="K427"/>
        </row>
        <row r="428">
          <cell r="H428"/>
          <cell r="I428"/>
          <cell r="J428"/>
          <cell r="K428"/>
        </row>
        <row r="429">
          <cell r="H429"/>
          <cell r="I429"/>
          <cell r="J429"/>
          <cell r="K429"/>
        </row>
        <row r="430">
          <cell r="H430"/>
          <cell r="I430"/>
          <cell r="J430"/>
          <cell r="K430"/>
        </row>
        <row r="431">
          <cell r="H431"/>
          <cell r="I431"/>
          <cell r="J431"/>
          <cell r="K431"/>
        </row>
        <row r="432">
          <cell r="H432"/>
          <cell r="I432"/>
          <cell r="J432"/>
          <cell r="K432"/>
        </row>
        <row r="433">
          <cell r="H433"/>
          <cell r="I433"/>
          <cell r="J433"/>
          <cell r="K433"/>
        </row>
        <row r="434">
          <cell r="H434"/>
          <cell r="I434"/>
          <cell r="J434"/>
          <cell r="K434"/>
        </row>
        <row r="435">
          <cell r="H435"/>
          <cell r="I435"/>
          <cell r="J435"/>
          <cell r="K435"/>
        </row>
        <row r="436">
          <cell r="H436"/>
          <cell r="I436"/>
          <cell r="J436"/>
          <cell r="K436"/>
        </row>
        <row r="437">
          <cell r="H437"/>
          <cell r="I437"/>
          <cell r="J437"/>
          <cell r="K437"/>
        </row>
        <row r="438">
          <cell r="H438"/>
          <cell r="I438"/>
          <cell r="J438"/>
          <cell r="K438"/>
        </row>
        <row r="439">
          <cell r="H439"/>
          <cell r="I439"/>
          <cell r="J439"/>
          <cell r="K439"/>
        </row>
        <row r="440">
          <cell r="H440"/>
          <cell r="I440"/>
          <cell r="J440"/>
          <cell r="K440"/>
        </row>
        <row r="441">
          <cell r="H441"/>
          <cell r="I441"/>
          <cell r="J441"/>
          <cell r="K441"/>
        </row>
        <row r="442">
          <cell r="H442"/>
          <cell r="I442"/>
          <cell r="J442"/>
          <cell r="K442"/>
        </row>
        <row r="443">
          <cell r="H443">
            <v>1</v>
          </cell>
          <cell r="I443">
            <v>1</v>
          </cell>
          <cell r="J443" t="str">
            <v>ごはん</v>
          </cell>
          <cell r="K443" t="str">
            <v>ごはん</v>
          </cell>
        </row>
        <row r="444">
          <cell r="H444"/>
          <cell r="I444"/>
          <cell r="J444"/>
          <cell r="K444"/>
        </row>
        <row r="445">
          <cell r="H445"/>
          <cell r="I445"/>
          <cell r="J445"/>
          <cell r="K445"/>
        </row>
        <row r="446">
          <cell r="H446">
            <v>2</v>
          </cell>
          <cell r="I446">
            <v>2</v>
          </cell>
          <cell r="J446" t="str">
            <v>牛乳</v>
          </cell>
          <cell r="K446" t="str">
            <v>牛乳</v>
          </cell>
        </row>
        <row r="447">
          <cell r="H447"/>
          <cell r="I447"/>
          <cell r="J447"/>
          <cell r="K447"/>
        </row>
        <row r="448">
          <cell r="H448">
            <v>3</v>
          </cell>
          <cell r="I448">
            <v>4</v>
          </cell>
          <cell r="J448" t="str">
            <v>ポークピカタ</v>
          </cell>
          <cell r="K448" t="str">
            <v>ポークピカタ</v>
          </cell>
        </row>
        <row r="449">
          <cell r="H449"/>
          <cell r="I449"/>
          <cell r="J449"/>
          <cell r="K449"/>
        </row>
        <row r="450">
          <cell r="H450"/>
          <cell r="I450"/>
          <cell r="J450"/>
          <cell r="K450"/>
        </row>
        <row r="451">
          <cell r="H451"/>
          <cell r="I451"/>
          <cell r="J451"/>
          <cell r="K451"/>
        </row>
        <row r="452">
          <cell r="H452"/>
          <cell r="I452"/>
          <cell r="J452"/>
          <cell r="K452"/>
        </row>
        <row r="453">
          <cell r="H453"/>
          <cell r="I453"/>
          <cell r="J453"/>
          <cell r="K453"/>
        </row>
        <row r="454">
          <cell r="H454"/>
          <cell r="I454"/>
          <cell r="J454"/>
          <cell r="K454"/>
        </row>
        <row r="455">
          <cell r="H455"/>
          <cell r="I455"/>
          <cell r="J455"/>
          <cell r="K455"/>
        </row>
        <row r="456">
          <cell r="H456"/>
          <cell r="I456"/>
          <cell r="J456"/>
          <cell r="K456"/>
        </row>
        <row r="457">
          <cell r="H457"/>
          <cell r="I457"/>
          <cell r="J457"/>
          <cell r="K457"/>
        </row>
        <row r="458">
          <cell r="H458"/>
          <cell r="I458"/>
          <cell r="J458"/>
          <cell r="K458"/>
        </row>
        <row r="459">
          <cell r="H459">
            <v>4</v>
          </cell>
          <cell r="I459">
            <v>5</v>
          </cell>
          <cell r="J459" t="str">
            <v>ブロッコリーのおかかあえ</v>
          </cell>
          <cell r="K459" t="str">
            <v>ブロッコリーの和風サラダ</v>
          </cell>
        </row>
        <row r="460">
          <cell r="H460"/>
          <cell r="I460"/>
          <cell r="J460"/>
          <cell r="K460"/>
        </row>
        <row r="461">
          <cell r="H461"/>
          <cell r="I461"/>
          <cell r="J461"/>
          <cell r="K461"/>
        </row>
        <row r="462">
          <cell r="H462"/>
          <cell r="I462"/>
          <cell r="J462"/>
          <cell r="K462"/>
        </row>
        <row r="463">
          <cell r="H463"/>
          <cell r="I463"/>
          <cell r="J463"/>
          <cell r="K463"/>
        </row>
        <row r="464">
          <cell r="H464"/>
          <cell r="I464"/>
          <cell r="J464"/>
          <cell r="K464"/>
        </row>
        <row r="465">
          <cell r="H465"/>
          <cell r="I465"/>
          <cell r="J465"/>
          <cell r="K465"/>
        </row>
        <row r="466">
          <cell r="H466"/>
          <cell r="I466"/>
          <cell r="J466"/>
          <cell r="K466"/>
        </row>
        <row r="467">
          <cell r="H467"/>
          <cell r="I467"/>
          <cell r="J467"/>
          <cell r="K467"/>
        </row>
        <row r="468">
          <cell r="H468"/>
          <cell r="I468"/>
          <cell r="J468"/>
          <cell r="K468"/>
        </row>
        <row r="469">
          <cell r="H469"/>
          <cell r="I469"/>
          <cell r="J469"/>
          <cell r="K469"/>
        </row>
        <row r="470">
          <cell r="H470"/>
          <cell r="I470"/>
          <cell r="J470"/>
          <cell r="K470"/>
        </row>
        <row r="471">
          <cell r="H471"/>
          <cell r="I471"/>
          <cell r="J471"/>
          <cell r="K471"/>
        </row>
        <row r="472">
          <cell r="H472">
            <v>5</v>
          </cell>
          <cell r="I472">
            <v>7</v>
          </cell>
          <cell r="J472" t="str">
            <v>じゃがいもとたまねぎのみそしる</v>
          </cell>
          <cell r="K472" t="str">
            <v>じゃが芋と玉ねぎの味噌汁</v>
          </cell>
        </row>
        <row r="473">
          <cell r="H473"/>
          <cell r="I473"/>
          <cell r="J473"/>
          <cell r="K473"/>
        </row>
        <row r="474">
          <cell r="H474"/>
          <cell r="I474"/>
          <cell r="J474"/>
          <cell r="K474"/>
        </row>
        <row r="475">
          <cell r="H475"/>
          <cell r="I475"/>
          <cell r="J475"/>
          <cell r="K475"/>
        </row>
        <row r="476">
          <cell r="H476"/>
          <cell r="I476"/>
          <cell r="J476"/>
          <cell r="K476"/>
        </row>
        <row r="477">
          <cell r="H477"/>
          <cell r="I477"/>
          <cell r="J477"/>
          <cell r="K477"/>
        </row>
        <row r="478">
          <cell r="H478"/>
          <cell r="I478"/>
          <cell r="J478"/>
          <cell r="K478"/>
        </row>
        <row r="479">
          <cell r="H479"/>
          <cell r="I479"/>
          <cell r="J479"/>
          <cell r="K479"/>
        </row>
        <row r="480">
          <cell r="H480"/>
          <cell r="I480"/>
          <cell r="J480"/>
          <cell r="K480"/>
        </row>
        <row r="481">
          <cell r="H481"/>
          <cell r="I481"/>
          <cell r="J481"/>
          <cell r="K481"/>
        </row>
        <row r="482">
          <cell r="H482"/>
          <cell r="I482"/>
          <cell r="J482"/>
          <cell r="K482"/>
        </row>
        <row r="483">
          <cell r="H483"/>
          <cell r="I483"/>
          <cell r="J483"/>
          <cell r="K483"/>
        </row>
        <row r="484">
          <cell r="H484"/>
          <cell r="I484"/>
          <cell r="J484"/>
          <cell r="K484"/>
        </row>
        <row r="485">
          <cell r="H485"/>
          <cell r="I485"/>
          <cell r="J485"/>
          <cell r="K485"/>
        </row>
        <row r="486">
          <cell r="H486"/>
          <cell r="I486"/>
          <cell r="J486"/>
          <cell r="K486"/>
        </row>
        <row r="487">
          <cell r="H487"/>
          <cell r="I487"/>
          <cell r="J487"/>
          <cell r="K487"/>
        </row>
        <row r="488">
          <cell r="H488"/>
          <cell r="I488"/>
          <cell r="J488"/>
          <cell r="K488"/>
        </row>
        <row r="489">
          <cell r="H489"/>
          <cell r="I489"/>
          <cell r="J489"/>
          <cell r="K489"/>
        </row>
        <row r="490">
          <cell r="H490"/>
          <cell r="I490"/>
          <cell r="J490"/>
          <cell r="K490"/>
        </row>
        <row r="491">
          <cell r="H491"/>
          <cell r="I491"/>
          <cell r="J491"/>
          <cell r="K491"/>
        </row>
        <row r="492">
          <cell r="H492"/>
          <cell r="I492"/>
          <cell r="J492"/>
          <cell r="K492"/>
        </row>
        <row r="493">
          <cell r="H493"/>
          <cell r="I493"/>
          <cell r="J493"/>
          <cell r="K493"/>
        </row>
        <row r="494">
          <cell r="H494"/>
          <cell r="I494"/>
          <cell r="J494"/>
          <cell r="K494"/>
        </row>
        <row r="495">
          <cell r="H495"/>
          <cell r="I495"/>
          <cell r="J495"/>
          <cell r="K495"/>
        </row>
        <row r="496">
          <cell r="H496"/>
          <cell r="I496"/>
          <cell r="J496"/>
          <cell r="K496"/>
        </row>
        <row r="497">
          <cell r="H497"/>
          <cell r="I497"/>
          <cell r="J497"/>
          <cell r="K497"/>
        </row>
        <row r="498">
          <cell r="H498">
            <v>1</v>
          </cell>
          <cell r="I498">
            <v>1</v>
          </cell>
          <cell r="J498" t="str">
            <v>しょくパン</v>
          </cell>
          <cell r="K498" t="str">
            <v>食パン</v>
          </cell>
        </row>
        <row r="499">
          <cell r="H499"/>
          <cell r="I499"/>
          <cell r="J499"/>
          <cell r="K499"/>
        </row>
        <row r="500">
          <cell r="H500"/>
          <cell r="I500"/>
          <cell r="J500"/>
          <cell r="K500"/>
        </row>
        <row r="501">
          <cell r="H501">
            <v>2</v>
          </cell>
          <cell r="I501">
            <v>2</v>
          </cell>
          <cell r="J501" t="str">
            <v>牛乳</v>
          </cell>
          <cell r="K501" t="str">
            <v>牛乳</v>
          </cell>
        </row>
        <row r="502">
          <cell r="H502"/>
          <cell r="I502"/>
          <cell r="J502"/>
          <cell r="K502"/>
        </row>
        <row r="503">
          <cell r="H503">
            <v>3</v>
          </cell>
          <cell r="I503">
            <v>4</v>
          </cell>
          <cell r="J503" t="str">
            <v>とりにくのブルーベリーソース</v>
          </cell>
          <cell r="K503" t="str">
            <v>鶏肉のブルーベリーソース</v>
          </cell>
        </row>
        <row r="504">
          <cell r="H504"/>
          <cell r="I504"/>
          <cell r="J504"/>
          <cell r="K504"/>
        </row>
        <row r="505">
          <cell r="H505"/>
          <cell r="I505"/>
          <cell r="J505"/>
          <cell r="K505"/>
        </row>
        <row r="506">
          <cell r="H506"/>
          <cell r="I506"/>
          <cell r="J506"/>
          <cell r="K506"/>
        </row>
        <row r="507">
          <cell r="H507"/>
          <cell r="I507"/>
          <cell r="J507"/>
          <cell r="K507"/>
        </row>
        <row r="508">
          <cell r="H508"/>
          <cell r="I508"/>
          <cell r="J508"/>
          <cell r="K508"/>
        </row>
        <row r="509">
          <cell r="H509"/>
          <cell r="I509"/>
          <cell r="J509"/>
          <cell r="K509"/>
        </row>
        <row r="510">
          <cell r="H510"/>
          <cell r="I510"/>
          <cell r="J510"/>
          <cell r="K510"/>
        </row>
        <row r="511">
          <cell r="H511"/>
          <cell r="I511"/>
          <cell r="J511"/>
          <cell r="K511"/>
        </row>
        <row r="512">
          <cell r="H512"/>
          <cell r="I512"/>
          <cell r="J512"/>
          <cell r="K512"/>
        </row>
        <row r="513">
          <cell r="H513"/>
          <cell r="I513"/>
          <cell r="J513"/>
          <cell r="K513"/>
        </row>
        <row r="514">
          <cell r="H514"/>
          <cell r="I514"/>
          <cell r="J514"/>
          <cell r="K514"/>
        </row>
        <row r="515">
          <cell r="H515"/>
          <cell r="I515"/>
          <cell r="J515"/>
          <cell r="K515"/>
        </row>
        <row r="516">
          <cell r="H516"/>
          <cell r="I516"/>
          <cell r="J516"/>
          <cell r="K516"/>
        </row>
        <row r="517">
          <cell r="H517">
            <v>4</v>
          </cell>
          <cell r="I517">
            <v>5</v>
          </cell>
          <cell r="J517" t="str">
            <v>ほうれんそうのサラダ</v>
          </cell>
          <cell r="K517" t="str">
            <v>ほうれん草のサラダ</v>
          </cell>
        </row>
        <row r="518">
          <cell r="H518"/>
          <cell r="I518"/>
          <cell r="J518"/>
          <cell r="K518"/>
        </row>
        <row r="519">
          <cell r="H519"/>
          <cell r="I519"/>
          <cell r="J519"/>
          <cell r="K519"/>
        </row>
        <row r="520">
          <cell r="H520"/>
          <cell r="I520"/>
          <cell r="J520"/>
          <cell r="K520"/>
        </row>
        <row r="521">
          <cell r="H521"/>
          <cell r="I521"/>
          <cell r="J521"/>
          <cell r="K521"/>
        </row>
        <row r="522">
          <cell r="H522"/>
          <cell r="I522"/>
          <cell r="J522"/>
          <cell r="K522"/>
        </row>
        <row r="523">
          <cell r="H523"/>
          <cell r="I523"/>
          <cell r="J523"/>
          <cell r="K523"/>
        </row>
        <row r="524">
          <cell r="H524"/>
          <cell r="I524"/>
          <cell r="J524"/>
          <cell r="K524"/>
        </row>
        <row r="525">
          <cell r="H525"/>
          <cell r="I525"/>
          <cell r="J525"/>
          <cell r="K525"/>
        </row>
        <row r="526">
          <cell r="H526"/>
          <cell r="I526"/>
          <cell r="J526"/>
          <cell r="K526"/>
        </row>
        <row r="527">
          <cell r="H527"/>
          <cell r="I527"/>
          <cell r="J527"/>
          <cell r="K527"/>
        </row>
        <row r="528">
          <cell r="H528"/>
          <cell r="I528"/>
          <cell r="J528"/>
          <cell r="K528"/>
        </row>
        <row r="529">
          <cell r="H529"/>
          <cell r="I529"/>
          <cell r="J529"/>
          <cell r="K529"/>
        </row>
        <row r="530">
          <cell r="H530">
            <v>5</v>
          </cell>
          <cell r="I530">
            <v>6</v>
          </cell>
          <cell r="J530" t="str">
            <v>かぼちゃポタージュ</v>
          </cell>
          <cell r="K530" t="str">
            <v>かぼちゃのポタージュ</v>
          </cell>
        </row>
        <row r="531">
          <cell r="H531"/>
          <cell r="I531"/>
          <cell r="J531"/>
          <cell r="K531"/>
        </row>
        <row r="532">
          <cell r="H532"/>
          <cell r="I532"/>
          <cell r="J532"/>
          <cell r="K532"/>
        </row>
        <row r="533">
          <cell r="H533"/>
          <cell r="I533"/>
          <cell r="J533"/>
          <cell r="K533"/>
        </row>
        <row r="534">
          <cell r="H534"/>
          <cell r="I534"/>
          <cell r="J534"/>
          <cell r="K534"/>
        </row>
        <row r="535">
          <cell r="H535"/>
          <cell r="I535"/>
          <cell r="J535"/>
          <cell r="K535"/>
        </row>
        <row r="536">
          <cell r="H536"/>
          <cell r="I536"/>
          <cell r="J536"/>
          <cell r="K536"/>
        </row>
        <row r="537">
          <cell r="H537"/>
          <cell r="I537"/>
          <cell r="J537"/>
          <cell r="K537"/>
        </row>
        <row r="538">
          <cell r="H538"/>
          <cell r="I538"/>
          <cell r="J538"/>
          <cell r="K538"/>
        </row>
        <row r="539">
          <cell r="H539"/>
          <cell r="I539"/>
          <cell r="J539"/>
          <cell r="K539"/>
        </row>
        <row r="540">
          <cell r="H540"/>
          <cell r="I540"/>
          <cell r="J540"/>
          <cell r="K540"/>
        </row>
        <row r="541">
          <cell r="H541"/>
          <cell r="I541"/>
          <cell r="J541"/>
          <cell r="K541"/>
        </row>
        <row r="542">
          <cell r="H542"/>
          <cell r="I542"/>
          <cell r="J542"/>
          <cell r="K542"/>
        </row>
        <row r="543">
          <cell r="H543"/>
          <cell r="I543"/>
          <cell r="J543"/>
          <cell r="K543"/>
        </row>
        <row r="544">
          <cell r="H544"/>
          <cell r="I544"/>
          <cell r="J544"/>
          <cell r="K544"/>
        </row>
        <row r="545">
          <cell r="H545"/>
          <cell r="I545"/>
          <cell r="J545"/>
          <cell r="K545"/>
        </row>
        <row r="546">
          <cell r="H546">
            <v>6</v>
          </cell>
          <cell r="I546">
            <v>9</v>
          </cell>
          <cell r="J546" t="str">
            <v>チョコパテ</v>
          </cell>
          <cell r="K546" t="str">
            <v>チョコパテ</v>
          </cell>
        </row>
        <row r="547">
          <cell r="H547"/>
          <cell r="I547"/>
          <cell r="J547"/>
          <cell r="K547"/>
        </row>
        <row r="548">
          <cell r="H548"/>
          <cell r="I548"/>
          <cell r="J548"/>
          <cell r="K548"/>
        </row>
        <row r="549">
          <cell r="H549"/>
          <cell r="I549"/>
          <cell r="J549"/>
          <cell r="K549"/>
        </row>
        <row r="550">
          <cell r="H550"/>
          <cell r="I550"/>
          <cell r="J550"/>
          <cell r="K550"/>
        </row>
        <row r="551">
          <cell r="H551"/>
          <cell r="I551"/>
          <cell r="J551"/>
          <cell r="K551"/>
        </row>
        <row r="552">
          <cell r="H552"/>
          <cell r="I552"/>
          <cell r="J552"/>
          <cell r="K552"/>
        </row>
        <row r="553">
          <cell r="H553">
            <v>1</v>
          </cell>
          <cell r="I553">
            <v>1</v>
          </cell>
          <cell r="J553" t="str">
            <v>ごはん</v>
          </cell>
          <cell r="K553" t="str">
            <v>ごはん</v>
          </cell>
        </row>
        <row r="554">
          <cell r="H554"/>
          <cell r="I554"/>
          <cell r="J554"/>
          <cell r="K554"/>
        </row>
        <row r="555">
          <cell r="H555"/>
          <cell r="I555"/>
          <cell r="J555"/>
          <cell r="K555"/>
        </row>
        <row r="556">
          <cell r="H556">
            <v>2</v>
          </cell>
          <cell r="I556">
            <v>2</v>
          </cell>
          <cell r="J556" t="str">
            <v>牛乳</v>
          </cell>
          <cell r="K556" t="str">
            <v>牛乳</v>
          </cell>
        </row>
        <row r="557">
          <cell r="H557"/>
          <cell r="I557"/>
          <cell r="J557"/>
          <cell r="K557"/>
        </row>
        <row r="558">
          <cell r="H558">
            <v>3</v>
          </cell>
          <cell r="I558">
            <v>4</v>
          </cell>
          <cell r="J558" t="str">
            <v>てづくりハンバーグ</v>
          </cell>
          <cell r="K558" t="str">
            <v>てづくりハンバーグ</v>
          </cell>
        </row>
        <row r="559">
          <cell r="H559"/>
          <cell r="I559"/>
          <cell r="J559"/>
          <cell r="K559"/>
        </row>
        <row r="560">
          <cell r="H560"/>
          <cell r="I560"/>
          <cell r="J560"/>
          <cell r="K560"/>
        </row>
        <row r="561">
          <cell r="H561"/>
          <cell r="I561"/>
          <cell r="J561"/>
          <cell r="K561"/>
        </row>
        <row r="562">
          <cell r="H562"/>
          <cell r="I562"/>
          <cell r="J562"/>
          <cell r="K562"/>
        </row>
        <row r="563">
          <cell r="H563"/>
          <cell r="I563"/>
          <cell r="J563"/>
          <cell r="K563"/>
        </row>
        <row r="564">
          <cell r="H564"/>
          <cell r="I564"/>
          <cell r="J564"/>
          <cell r="K564"/>
        </row>
        <row r="565">
          <cell r="H565"/>
          <cell r="I565"/>
          <cell r="J565"/>
          <cell r="K565"/>
        </row>
        <row r="566">
          <cell r="H566"/>
          <cell r="I566"/>
          <cell r="J566"/>
          <cell r="K566"/>
        </row>
        <row r="567">
          <cell r="H567"/>
          <cell r="I567"/>
          <cell r="J567"/>
          <cell r="K567"/>
        </row>
        <row r="568">
          <cell r="H568"/>
          <cell r="I568"/>
          <cell r="J568"/>
          <cell r="K568"/>
        </row>
        <row r="569">
          <cell r="H569"/>
          <cell r="I569"/>
          <cell r="J569"/>
          <cell r="K569"/>
        </row>
        <row r="570">
          <cell r="H570"/>
          <cell r="I570"/>
          <cell r="J570"/>
          <cell r="K570"/>
        </row>
        <row r="571">
          <cell r="H571"/>
          <cell r="I571"/>
          <cell r="J571"/>
          <cell r="K571"/>
        </row>
        <row r="572">
          <cell r="H572"/>
          <cell r="I572"/>
          <cell r="J572"/>
          <cell r="K572"/>
        </row>
        <row r="573">
          <cell r="H573"/>
          <cell r="I573"/>
          <cell r="J573"/>
          <cell r="K573"/>
        </row>
        <row r="574">
          <cell r="H574"/>
          <cell r="I574"/>
          <cell r="J574"/>
          <cell r="K574"/>
        </row>
        <row r="575">
          <cell r="H575">
            <v>4</v>
          </cell>
          <cell r="I575">
            <v>5</v>
          </cell>
          <cell r="J575" t="str">
            <v>かいそうサラダ</v>
          </cell>
          <cell r="K575" t="str">
            <v>海藻サラダ</v>
          </cell>
        </row>
        <row r="576">
          <cell r="H576"/>
          <cell r="I576"/>
          <cell r="J576"/>
          <cell r="K576"/>
        </row>
        <row r="577">
          <cell r="H577"/>
          <cell r="I577"/>
          <cell r="J577"/>
          <cell r="K577"/>
        </row>
        <row r="578">
          <cell r="H578"/>
          <cell r="I578"/>
          <cell r="J578"/>
          <cell r="K578"/>
        </row>
        <row r="579">
          <cell r="H579"/>
          <cell r="I579"/>
          <cell r="J579"/>
          <cell r="K579"/>
        </row>
        <row r="580">
          <cell r="H580"/>
          <cell r="I580"/>
          <cell r="J580"/>
          <cell r="K580"/>
        </row>
        <row r="581">
          <cell r="H581"/>
          <cell r="I581"/>
          <cell r="J581"/>
          <cell r="K581"/>
        </row>
        <row r="582">
          <cell r="H582"/>
          <cell r="I582"/>
          <cell r="J582"/>
          <cell r="K582"/>
        </row>
        <row r="583">
          <cell r="H583"/>
          <cell r="I583"/>
          <cell r="J583"/>
          <cell r="K583"/>
        </row>
        <row r="584">
          <cell r="H584"/>
          <cell r="I584"/>
          <cell r="J584"/>
          <cell r="K584"/>
        </row>
        <row r="585">
          <cell r="H585"/>
          <cell r="I585"/>
          <cell r="J585"/>
          <cell r="K585"/>
        </row>
        <row r="586">
          <cell r="H586"/>
          <cell r="I586"/>
          <cell r="J586"/>
          <cell r="K586"/>
        </row>
        <row r="587">
          <cell r="H587"/>
          <cell r="I587"/>
          <cell r="J587"/>
          <cell r="K587"/>
        </row>
        <row r="588">
          <cell r="H588">
            <v>5</v>
          </cell>
          <cell r="I588">
            <v>7</v>
          </cell>
          <cell r="J588" t="str">
            <v>きりぼしのみそしる</v>
          </cell>
          <cell r="K588" t="str">
            <v>切干大根のみそ汁</v>
          </cell>
        </row>
        <row r="589">
          <cell r="H589"/>
          <cell r="I589"/>
          <cell r="J589"/>
          <cell r="K589"/>
        </row>
        <row r="590">
          <cell r="H590"/>
          <cell r="I590"/>
          <cell r="J590"/>
          <cell r="K590"/>
        </row>
        <row r="591">
          <cell r="H591"/>
          <cell r="I591"/>
          <cell r="J591"/>
          <cell r="K591"/>
        </row>
        <row r="592">
          <cell r="H592"/>
          <cell r="I592"/>
          <cell r="J592"/>
          <cell r="K592"/>
        </row>
        <row r="593">
          <cell r="H593"/>
          <cell r="I593"/>
          <cell r="J593"/>
          <cell r="K593"/>
        </row>
        <row r="594">
          <cell r="H594"/>
          <cell r="I594"/>
          <cell r="J594"/>
          <cell r="K594"/>
        </row>
        <row r="595">
          <cell r="H595"/>
          <cell r="I595"/>
          <cell r="J595"/>
          <cell r="K595"/>
        </row>
        <row r="596">
          <cell r="H596"/>
          <cell r="I596"/>
          <cell r="J596"/>
          <cell r="K596"/>
        </row>
        <row r="597">
          <cell r="H597"/>
          <cell r="I597"/>
          <cell r="J597"/>
          <cell r="K597"/>
        </row>
        <row r="598">
          <cell r="H598"/>
          <cell r="I598"/>
          <cell r="J598"/>
          <cell r="K598"/>
        </row>
        <row r="599">
          <cell r="H599"/>
          <cell r="I599"/>
          <cell r="J599"/>
          <cell r="K599"/>
        </row>
        <row r="600">
          <cell r="H600"/>
          <cell r="I600"/>
          <cell r="J600"/>
          <cell r="K600"/>
        </row>
        <row r="601">
          <cell r="H601"/>
          <cell r="I601"/>
          <cell r="J601"/>
          <cell r="K601"/>
        </row>
        <row r="602">
          <cell r="H602"/>
          <cell r="I602"/>
          <cell r="J602"/>
          <cell r="K602"/>
        </row>
        <row r="603">
          <cell r="H603"/>
          <cell r="I603"/>
          <cell r="J603"/>
          <cell r="K603"/>
        </row>
        <row r="604">
          <cell r="H604"/>
          <cell r="I604"/>
          <cell r="J604"/>
          <cell r="K604"/>
        </row>
        <row r="605">
          <cell r="H605"/>
          <cell r="I605"/>
          <cell r="J605"/>
          <cell r="K605"/>
        </row>
        <row r="606">
          <cell r="H606"/>
          <cell r="I606"/>
          <cell r="J606"/>
          <cell r="K606"/>
        </row>
        <row r="607">
          <cell r="H607"/>
          <cell r="I607"/>
          <cell r="J607"/>
          <cell r="K607"/>
        </row>
        <row r="608">
          <cell r="H608">
            <v>1</v>
          </cell>
          <cell r="I608">
            <v>1</v>
          </cell>
          <cell r="J608" t="str">
            <v>ごはん</v>
          </cell>
          <cell r="K608" t="str">
            <v>ごはん</v>
          </cell>
        </row>
        <row r="609">
          <cell r="H609"/>
          <cell r="I609"/>
          <cell r="J609"/>
          <cell r="K609"/>
        </row>
        <row r="610">
          <cell r="H610"/>
          <cell r="I610"/>
          <cell r="J610"/>
          <cell r="K610"/>
        </row>
        <row r="611">
          <cell r="H611">
            <v>2</v>
          </cell>
          <cell r="I611">
            <v>2</v>
          </cell>
          <cell r="J611" t="str">
            <v>牛乳</v>
          </cell>
          <cell r="K611" t="str">
            <v>牛乳</v>
          </cell>
        </row>
        <row r="612">
          <cell r="H612"/>
          <cell r="I612"/>
          <cell r="J612"/>
          <cell r="K612"/>
        </row>
        <row r="613">
          <cell r="H613">
            <v>3</v>
          </cell>
          <cell r="I613">
            <v>4</v>
          </cell>
          <cell r="J613" t="str">
            <v>さばのみそに</v>
          </cell>
          <cell r="K613" t="str">
            <v>鯖のみそ煮</v>
          </cell>
        </row>
        <row r="614">
          <cell r="H614"/>
          <cell r="I614"/>
          <cell r="J614"/>
          <cell r="K614"/>
        </row>
        <row r="615">
          <cell r="H615"/>
          <cell r="I615"/>
          <cell r="J615"/>
          <cell r="K615"/>
        </row>
        <row r="616">
          <cell r="H616"/>
          <cell r="I616"/>
          <cell r="J616"/>
          <cell r="K616"/>
        </row>
        <row r="617">
          <cell r="H617"/>
          <cell r="I617"/>
          <cell r="J617"/>
          <cell r="K617"/>
        </row>
        <row r="618">
          <cell r="H618"/>
          <cell r="I618"/>
          <cell r="J618"/>
          <cell r="K618"/>
        </row>
        <row r="619">
          <cell r="H619"/>
          <cell r="I619"/>
          <cell r="J619"/>
          <cell r="K619"/>
        </row>
        <row r="620">
          <cell r="H620"/>
          <cell r="I620"/>
          <cell r="J620"/>
          <cell r="K620"/>
        </row>
        <row r="621">
          <cell r="H621"/>
          <cell r="I621"/>
          <cell r="J621"/>
          <cell r="K621"/>
        </row>
        <row r="622">
          <cell r="H622"/>
          <cell r="I622"/>
          <cell r="J622"/>
          <cell r="K622"/>
        </row>
        <row r="623">
          <cell r="H623">
            <v>4</v>
          </cell>
          <cell r="I623">
            <v>5</v>
          </cell>
          <cell r="J623" t="str">
            <v>やさいのごまあえ</v>
          </cell>
          <cell r="K623" t="str">
            <v>野菜のごま和え</v>
          </cell>
        </row>
        <row r="624">
          <cell r="H624"/>
          <cell r="I624"/>
          <cell r="J624"/>
          <cell r="K624"/>
        </row>
        <row r="625">
          <cell r="H625"/>
          <cell r="I625"/>
          <cell r="J625"/>
          <cell r="K625"/>
        </row>
        <row r="626">
          <cell r="H626"/>
          <cell r="I626"/>
          <cell r="J626"/>
          <cell r="K626"/>
        </row>
        <row r="627">
          <cell r="H627"/>
          <cell r="I627"/>
          <cell r="J627"/>
          <cell r="K627"/>
        </row>
        <row r="628">
          <cell r="H628"/>
          <cell r="I628"/>
          <cell r="J628"/>
          <cell r="K628"/>
        </row>
        <row r="629">
          <cell r="H629"/>
          <cell r="I629"/>
          <cell r="J629"/>
          <cell r="K629"/>
        </row>
        <row r="630">
          <cell r="H630"/>
          <cell r="I630"/>
          <cell r="J630"/>
          <cell r="K630"/>
        </row>
        <row r="631">
          <cell r="H631"/>
          <cell r="I631"/>
          <cell r="J631"/>
          <cell r="K631"/>
        </row>
        <row r="632">
          <cell r="H632"/>
          <cell r="I632"/>
          <cell r="J632"/>
          <cell r="K632"/>
        </row>
        <row r="633">
          <cell r="H633"/>
          <cell r="I633"/>
          <cell r="J633"/>
          <cell r="K633"/>
        </row>
        <row r="634">
          <cell r="H634"/>
          <cell r="I634"/>
          <cell r="J634"/>
          <cell r="K634"/>
        </row>
        <row r="635">
          <cell r="H635">
            <v>5</v>
          </cell>
          <cell r="I635">
            <v>7</v>
          </cell>
          <cell r="J635" t="str">
            <v>けんちんじる</v>
          </cell>
          <cell r="K635" t="str">
            <v>けんちん汁</v>
          </cell>
        </row>
        <row r="636">
          <cell r="H636"/>
          <cell r="I636"/>
          <cell r="J636"/>
          <cell r="K636"/>
        </row>
        <row r="637">
          <cell r="H637"/>
          <cell r="I637"/>
          <cell r="J637"/>
          <cell r="K637"/>
        </row>
        <row r="638">
          <cell r="H638"/>
          <cell r="I638"/>
          <cell r="J638"/>
          <cell r="K638"/>
        </row>
        <row r="639">
          <cell r="H639"/>
          <cell r="I639"/>
          <cell r="J639"/>
          <cell r="K639"/>
        </row>
        <row r="640">
          <cell r="H640"/>
          <cell r="I640"/>
          <cell r="J640"/>
          <cell r="K640"/>
        </row>
        <row r="641">
          <cell r="H641"/>
          <cell r="I641"/>
          <cell r="J641"/>
          <cell r="K641"/>
        </row>
        <row r="642">
          <cell r="H642"/>
          <cell r="I642"/>
          <cell r="J642"/>
          <cell r="K642"/>
        </row>
        <row r="643">
          <cell r="H643"/>
          <cell r="I643"/>
          <cell r="J643"/>
          <cell r="K643"/>
        </row>
        <row r="644">
          <cell r="H644"/>
          <cell r="I644"/>
          <cell r="J644"/>
          <cell r="K644"/>
        </row>
        <row r="645">
          <cell r="H645"/>
          <cell r="I645"/>
          <cell r="J645"/>
          <cell r="K645"/>
        </row>
        <row r="646">
          <cell r="H646"/>
          <cell r="I646"/>
          <cell r="J646"/>
          <cell r="K646"/>
        </row>
        <row r="647">
          <cell r="H647"/>
          <cell r="I647"/>
          <cell r="J647"/>
          <cell r="K647"/>
        </row>
        <row r="648">
          <cell r="H648"/>
          <cell r="I648"/>
          <cell r="J648"/>
          <cell r="K648"/>
        </row>
        <row r="649">
          <cell r="H649"/>
          <cell r="I649"/>
          <cell r="J649"/>
          <cell r="K649"/>
        </row>
        <row r="650">
          <cell r="H650"/>
          <cell r="I650"/>
          <cell r="J650"/>
          <cell r="K650"/>
        </row>
        <row r="651">
          <cell r="H651"/>
          <cell r="I651"/>
          <cell r="J651"/>
          <cell r="K651"/>
        </row>
        <row r="652">
          <cell r="H652"/>
          <cell r="I652"/>
          <cell r="J652"/>
          <cell r="K652"/>
        </row>
        <row r="653">
          <cell r="H653"/>
          <cell r="I653"/>
          <cell r="J653"/>
          <cell r="K653"/>
        </row>
        <row r="654">
          <cell r="H654"/>
          <cell r="I654"/>
          <cell r="J654"/>
          <cell r="K654"/>
        </row>
        <row r="655">
          <cell r="H655"/>
          <cell r="I655"/>
          <cell r="J655"/>
          <cell r="K655"/>
        </row>
        <row r="656">
          <cell r="H656"/>
          <cell r="I656"/>
          <cell r="J656"/>
          <cell r="K656"/>
        </row>
        <row r="657">
          <cell r="H657"/>
          <cell r="I657"/>
          <cell r="J657"/>
          <cell r="K657"/>
        </row>
        <row r="658">
          <cell r="H658"/>
          <cell r="I658"/>
          <cell r="J658"/>
          <cell r="K658"/>
        </row>
        <row r="659">
          <cell r="H659"/>
          <cell r="I659"/>
          <cell r="J659"/>
          <cell r="K659"/>
        </row>
        <row r="660">
          <cell r="H660"/>
          <cell r="I660"/>
          <cell r="J660"/>
          <cell r="K660"/>
        </row>
        <row r="661">
          <cell r="H661"/>
          <cell r="I661"/>
          <cell r="J661"/>
          <cell r="K661"/>
        </row>
        <row r="662">
          <cell r="H662"/>
          <cell r="I662"/>
          <cell r="J662"/>
          <cell r="K662"/>
        </row>
        <row r="663">
          <cell r="H663">
            <v>1</v>
          </cell>
          <cell r="I663">
            <v>1</v>
          </cell>
          <cell r="J663" t="str">
            <v>むぎごはん</v>
          </cell>
          <cell r="K663" t="str">
            <v>麦ごはん</v>
          </cell>
        </row>
        <row r="664">
          <cell r="H664"/>
          <cell r="I664"/>
          <cell r="J664"/>
          <cell r="K664"/>
        </row>
        <row r="665">
          <cell r="H665"/>
          <cell r="I665"/>
          <cell r="J665"/>
          <cell r="K665"/>
        </row>
        <row r="666">
          <cell r="H666">
            <v>2</v>
          </cell>
          <cell r="I666">
            <v>2</v>
          </cell>
          <cell r="J666" t="str">
            <v>牛乳</v>
          </cell>
          <cell r="K666" t="str">
            <v>牛乳</v>
          </cell>
        </row>
        <row r="667">
          <cell r="H667"/>
          <cell r="I667"/>
          <cell r="J667"/>
          <cell r="K667"/>
        </row>
        <row r="668">
          <cell r="H668">
            <v>3</v>
          </cell>
          <cell r="I668">
            <v>3</v>
          </cell>
          <cell r="J668" t="str">
            <v>いためビビンバ</v>
          </cell>
          <cell r="K668" t="str">
            <v>炒めビビンバ</v>
          </cell>
        </row>
        <row r="669">
          <cell r="H669"/>
          <cell r="I669"/>
          <cell r="J669"/>
          <cell r="K669"/>
        </row>
        <row r="670">
          <cell r="H670"/>
          <cell r="I670"/>
          <cell r="J670"/>
          <cell r="K670"/>
        </row>
        <row r="671">
          <cell r="H671"/>
          <cell r="I671"/>
          <cell r="J671"/>
          <cell r="K671"/>
        </row>
        <row r="672">
          <cell r="H672"/>
          <cell r="I672"/>
          <cell r="J672"/>
          <cell r="K672"/>
        </row>
        <row r="673">
          <cell r="H673"/>
          <cell r="I673"/>
          <cell r="J673"/>
          <cell r="K673"/>
        </row>
        <row r="674">
          <cell r="H674"/>
          <cell r="I674"/>
          <cell r="J674"/>
          <cell r="K674"/>
        </row>
        <row r="675">
          <cell r="H675"/>
          <cell r="I675"/>
          <cell r="J675"/>
          <cell r="K675"/>
        </row>
        <row r="676">
          <cell r="H676"/>
          <cell r="I676"/>
          <cell r="J676"/>
          <cell r="K676"/>
        </row>
        <row r="677">
          <cell r="H677"/>
          <cell r="I677"/>
          <cell r="J677"/>
          <cell r="K677"/>
        </row>
        <row r="678">
          <cell r="H678"/>
          <cell r="I678"/>
          <cell r="J678"/>
          <cell r="K678"/>
        </row>
        <row r="679">
          <cell r="H679"/>
          <cell r="I679"/>
          <cell r="J679"/>
          <cell r="K679"/>
        </row>
        <row r="680">
          <cell r="H680"/>
          <cell r="I680"/>
          <cell r="J680"/>
          <cell r="K680"/>
        </row>
        <row r="681">
          <cell r="H681"/>
          <cell r="I681"/>
          <cell r="J681"/>
          <cell r="K681"/>
        </row>
        <row r="682">
          <cell r="H682"/>
          <cell r="I682"/>
          <cell r="J682"/>
          <cell r="K682"/>
        </row>
        <row r="683">
          <cell r="H683"/>
          <cell r="I683"/>
          <cell r="J683"/>
          <cell r="K683"/>
        </row>
        <row r="684">
          <cell r="H684"/>
          <cell r="I684"/>
          <cell r="J684"/>
          <cell r="K684"/>
        </row>
        <row r="685">
          <cell r="H685"/>
          <cell r="I685"/>
          <cell r="J685"/>
          <cell r="K685"/>
        </row>
        <row r="686">
          <cell r="H686"/>
          <cell r="I686"/>
          <cell r="J686"/>
          <cell r="K686"/>
        </row>
        <row r="687">
          <cell r="H687"/>
          <cell r="I687"/>
          <cell r="J687"/>
          <cell r="K687"/>
        </row>
        <row r="688">
          <cell r="H688"/>
          <cell r="I688"/>
          <cell r="J688"/>
          <cell r="K688"/>
        </row>
        <row r="689">
          <cell r="H689">
            <v>4</v>
          </cell>
          <cell r="I689">
            <v>7</v>
          </cell>
          <cell r="J689" t="str">
            <v>ワンタンスープ</v>
          </cell>
          <cell r="K689" t="str">
            <v>ワンタンスープ</v>
          </cell>
        </row>
        <row r="690">
          <cell r="H690"/>
          <cell r="I690"/>
          <cell r="J690"/>
          <cell r="K690"/>
        </row>
        <row r="691">
          <cell r="H691"/>
          <cell r="I691"/>
          <cell r="J691"/>
          <cell r="K691"/>
        </row>
        <row r="692">
          <cell r="H692"/>
          <cell r="I692"/>
          <cell r="J692"/>
          <cell r="K692"/>
        </row>
        <row r="693">
          <cell r="H693"/>
          <cell r="I693"/>
          <cell r="J693"/>
          <cell r="K693"/>
        </row>
        <row r="694">
          <cell r="H694"/>
          <cell r="I694"/>
          <cell r="J694"/>
          <cell r="K694"/>
        </row>
        <row r="695">
          <cell r="H695"/>
          <cell r="I695"/>
          <cell r="J695"/>
          <cell r="K695"/>
        </row>
        <row r="696">
          <cell r="H696"/>
          <cell r="I696"/>
          <cell r="J696"/>
          <cell r="K696"/>
        </row>
        <row r="697">
          <cell r="H697"/>
          <cell r="I697"/>
          <cell r="J697"/>
          <cell r="K697"/>
        </row>
        <row r="698">
          <cell r="H698"/>
          <cell r="I698"/>
          <cell r="J698"/>
          <cell r="K698"/>
        </row>
        <row r="699">
          <cell r="H699"/>
          <cell r="I699"/>
          <cell r="J699"/>
          <cell r="K699"/>
        </row>
        <row r="700">
          <cell r="H700"/>
          <cell r="I700"/>
          <cell r="J700"/>
          <cell r="K700"/>
        </row>
        <row r="701">
          <cell r="H701"/>
          <cell r="I701"/>
          <cell r="J701"/>
          <cell r="K701"/>
        </row>
        <row r="702">
          <cell r="H702"/>
          <cell r="I702"/>
          <cell r="J702"/>
          <cell r="K702"/>
        </row>
        <row r="703">
          <cell r="H703"/>
          <cell r="I703"/>
          <cell r="J703"/>
          <cell r="K703"/>
        </row>
        <row r="704">
          <cell r="H704"/>
          <cell r="I704"/>
          <cell r="J704"/>
          <cell r="K704"/>
        </row>
        <row r="705">
          <cell r="H705"/>
          <cell r="I705"/>
          <cell r="J705"/>
          <cell r="K705"/>
        </row>
        <row r="706">
          <cell r="H706">
            <v>5</v>
          </cell>
          <cell r="I706">
            <v>8</v>
          </cell>
          <cell r="J706" t="str">
            <v>プチシュー</v>
          </cell>
          <cell r="K706" t="str">
            <v>プチシュー</v>
          </cell>
        </row>
        <row r="707">
          <cell r="H707"/>
          <cell r="I707"/>
          <cell r="J707"/>
          <cell r="K707"/>
        </row>
        <row r="708">
          <cell r="H708"/>
          <cell r="I708"/>
          <cell r="J708"/>
          <cell r="K708"/>
        </row>
        <row r="709">
          <cell r="H709"/>
          <cell r="I709"/>
          <cell r="J709"/>
          <cell r="K709"/>
        </row>
        <row r="710">
          <cell r="H710"/>
          <cell r="I710"/>
          <cell r="J710"/>
          <cell r="K710"/>
        </row>
        <row r="711">
          <cell r="H711"/>
          <cell r="I711"/>
          <cell r="J711"/>
          <cell r="K711"/>
        </row>
        <row r="712">
          <cell r="H712"/>
          <cell r="I712"/>
          <cell r="J712"/>
          <cell r="K712"/>
        </row>
        <row r="713">
          <cell r="H713"/>
          <cell r="I713"/>
          <cell r="J713"/>
          <cell r="K713"/>
        </row>
        <row r="714">
          <cell r="H714"/>
          <cell r="I714"/>
          <cell r="J714"/>
          <cell r="K714"/>
        </row>
        <row r="715">
          <cell r="H715"/>
          <cell r="I715"/>
          <cell r="J715"/>
          <cell r="K715"/>
        </row>
        <row r="716">
          <cell r="H716"/>
          <cell r="I716"/>
          <cell r="J716"/>
          <cell r="K716"/>
        </row>
        <row r="717">
          <cell r="H717"/>
          <cell r="I717"/>
          <cell r="J717"/>
          <cell r="K717"/>
        </row>
        <row r="718">
          <cell r="H718">
            <v>1</v>
          </cell>
          <cell r="I718">
            <v>1</v>
          </cell>
          <cell r="J718" t="str">
            <v>ピタパン</v>
          </cell>
          <cell r="K718" t="str">
            <v>ピタパン</v>
          </cell>
        </row>
        <row r="719">
          <cell r="H719"/>
          <cell r="I719"/>
          <cell r="J719"/>
          <cell r="K719"/>
        </row>
        <row r="720">
          <cell r="H720"/>
          <cell r="I720"/>
          <cell r="J720"/>
          <cell r="K720"/>
        </row>
        <row r="721">
          <cell r="H721">
            <v>2</v>
          </cell>
          <cell r="I721">
            <v>2</v>
          </cell>
          <cell r="J721" t="str">
            <v>牛乳</v>
          </cell>
          <cell r="K721" t="str">
            <v>牛乳</v>
          </cell>
        </row>
        <row r="722">
          <cell r="H722"/>
          <cell r="I722"/>
          <cell r="J722"/>
          <cell r="K722"/>
        </row>
        <row r="723">
          <cell r="H723">
            <v>3</v>
          </cell>
          <cell r="I723">
            <v>4</v>
          </cell>
          <cell r="J723" t="str">
            <v>タンドリーチキン</v>
          </cell>
          <cell r="K723" t="str">
            <v>タンドリーチキン</v>
          </cell>
        </row>
        <row r="724">
          <cell r="H724"/>
          <cell r="I724"/>
          <cell r="J724"/>
          <cell r="K724"/>
        </row>
        <row r="725">
          <cell r="H725"/>
          <cell r="I725"/>
          <cell r="J725"/>
          <cell r="K725"/>
        </row>
        <row r="726">
          <cell r="H726"/>
          <cell r="I726"/>
          <cell r="J726"/>
          <cell r="K726"/>
        </row>
        <row r="727">
          <cell r="H727"/>
          <cell r="I727"/>
          <cell r="J727"/>
          <cell r="K727"/>
        </row>
        <row r="728">
          <cell r="H728"/>
          <cell r="I728"/>
          <cell r="J728"/>
          <cell r="K728"/>
        </row>
        <row r="729">
          <cell r="H729"/>
          <cell r="I729"/>
          <cell r="J729"/>
          <cell r="K729"/>
        </row>
        <row r="730">
          <cell r="H730"/>
          <cell r="I730"/>
          <cell r="J730"/>
          <cell r="K730"/>
        </row>
        <row r="731">
          <cell r="H731"/>
          <cell r="I731"/>
          <cell r="J731"/>
          <cell r="K731"/>
        </row>
        <row r="732">
          <cell r="H732"/>
          <cell r="I732"/>
          <cell r="J732"/>
          <cell r="K732"/>
        </row>
        <row r="733">
          <cell r="H733"/>
          <cell r="I733"/>
          <cell r="J733"/>
          <cell r="K733"/>
        </row>
        <row r="734">
          <cell r="H734"/>
          <cell r="I734"/>
          <cell r="J734"/>
          <cell r="K734"/>
        </row>
        <row r="735">
          <cell r="H735"/>
          <cell r="I735"/>
          <cell r="J735"/>
          <cell r="K735"/>
        </row>
        <row r="736">
          <cell r="H736"/>
          <cell r="I736"/>
          <cell r="J736"/>
          <cell r="K736"/>
        </row>
        <row r="737">
          <cell r="H737"/>
          <cell r="I737"/>
          <cell r="J737"/>
          <cell r="K737"/>
        </row>
        <row r="738">
          <cell r="H738"/>
          <cell r="I738"/>
          <cell r="J738"/>
          <cell r="K738"/>
        </row>
        <row r="739">
          <cell r="H739">
            <v>4</v>
          </cell>
          <cell r="I739">
            <v>5</v>
          </cell>
          <cell r="J739" t="str">
            <v>チリコンカン</v>
          </cell>
          <cell r="K739" t="str">
            <v>チリコンカン</v>
          </cell>
        </row>
        <row r="740">
          <cell r="H740"/>
          <cell r="I740"/>
          <cell r="J740"/>
          <cell r="K740"/>
        </row>
        <row r="741">
          <cell r="H741"/>
          <cell r="I741"/>
          <cell r="J741"/>
          <cell r="K741"/>
        </row>
        <row r="742">
          <cell r="H742"/>
          <cell r="I742"/>
          <cell r="J742"/>
          <cell r="K742"/>
        </row>
        <row r="743">
          <cell r="H743"/>
          <cell r="I743"/>
          <cell r="J743"/>
          <cell r="K743"/>
        </row>
        <row r="744">
          <cell r="H744"/>
          <cell r="I744"/>
          <cell r="J744"/>
          <cell r="K744"/>
        </row>
        <row r="745">
          <cell r="H745"/>
          <cell r="I745"/>
          <cell r="J745"/>
          <cell r="K745"/>
        </row>
        <row r="746">
          <cell r="H746"/>
          <cell r="I746"/>
          <cell r="J746"/>
          <cell r="K746"/>
        </row>
        <row r="747">
          <cell r="H747"/>
          <cell r="I747"/>
          <cell r="J747"/>
          <cell r="K747"/>
        </row>
        <row r="748">
          <cell r="H748"/>
          <cell r="I748"/>
          <cell r="J748"/>
          <cell r="K748"/>
        </row>
        <row r="749">
          <cell r="H749"/>
          <cell r="I749"/>
          <cell r="J749"/>
          <cell r="K749"/>
        </row>
        <row r="750">
          <cell r="H750"/>
          <cell r="I750"/>
          <cell r="J750"/>
          <cell r="K750"/>
        </row>
        <row r="751">
          <cell r="H751"/>
          <cell r="I751"/>
          <cell r="J751"/>
          <cell r="K751"/>
        </row>
        <row r="752">
          <cell r="H752"/>
          <cell r="I752"/>
          <cell r="J752"/>
          <cell r="K752"/>
        </row>
        <row r="753">
          <cell r="H753"/>
          <cell r="I753"/>
          <cell r="J753"/>
          <cell r="K753"/>
        </row>
        <row r="754">
          <cell r="H754"/>
          <cell r="I754"/>
          <cell r="J754"/>
          <cell r="K754"/>
        </row>
        <row r="755">
          <cell r="H755"/>
          <cell r="I755"/>
          <cell r="J755"/>
          <cell r="K755"/>
        </row>
        <row r="756">
          <cell r="H756">
            <v>5</v>
          </cell>
          <cell r="I756">
            <v>7</v>
          </cell>
          <cell r="J756" t="str">
            <v>たまごスープ</v>
          </cell>
          <cell r="K756" t="str">
            <v>たまごスープ</v>
          </cell>
        </row>
        <row r="757">
          <cell r="H757"/>
          <cell r="I757"/>
          <cell r="J757"/>
          <cell r="K757"/>
        </row>
        <row r="758">
          <cell r="H758"/>
          <cell r="I758"/>
          <cell r="J758"/>
          <cell r="K758"/>
        </row>
        <row r="759">
          <cell r="H759"/>
          <cell r="I759"/>
          <cell r="J759"/>
          <cell r="K759"/>
        </row>
        <row r="760">
          <cell r="H760"/>
          <cell r="I760"/>
          <cell r="J760"/>
          <cell r="K760"/>
        </row>
        <row r="761">
          <cell r="H761"/>
          <cell r="I761"/>
          <cell r="J761"/>
          <cell r="K761"/>
        </row>
        <row r="762">
          <cell r="H762"/>
          <cell r="I762"/>
          <cell r="J762"/>
          <cell r="K762"/>
        </row>
        <row r="763">
          <cell r="H763"/>
          <cell r="I763"/>
          <cell r="J763"/>
          <cell r="K763"/>
        </row>
        <row r="764">
          <cell r="H764"/>
          <cell r="I764"/>
          <cell r="J764"/>
          <cell r="K764"/>
        </row>
        <row r="765">
          <cell r="H765"/>
          <cell r="I765"/>
          <cell r="J765"/>
          <cell r="K765"/>
        </row>
        <row r="766">
          <cell r="H766"/>
          <cell r="I766"/>
          <cell r="J766"/>
          <cell r="K766"/>
        </row>
        <row r="767">
          <cell r="H767"/>
          <cell r="I767"/>
          <cell r="J767"/>
          <cell r="K767"/>
        </row>
        <row r="768">
          <cell r="H768"/>
          <cell r="I768"/>
          <cell r="J768"/>
          <cell r="K768"/>
        </row>
        <row r="769">
          <cell r="H769"/>
          <cell r="I769"/>
          <cell r="J769"/>
          <cell r="K769"/>
        </row>
        <row r="770">
          <cell r="H770"/>
          <cell r="I770"/>
          <cell r="J770"/>
          <cell r="K770"/>
        </row>
        <row r="771">
          <cell r="H771"/>
          <cell r="I771"/>
          <cell r="J771"/>
          <cell r="K771"/>
        </row>
        <row r="772">
          <cell r="H772"/>
          <cell r="I772"/>
          <cell r="J772"/>
          <cell r="K772"/>
        </row>
        <row r="773">
          <cell r="H773">
            <v>1</v>
          </cell>
          <cell r="I773">
            <v>1</v>
          </cell>
          <cell r="J773" t="str">
            <v>ごはん</v>
          </cell>
          <cell r="K773" t="str">
            <v>ごはん</v>
          </cell>
        </row>
        <row r="774">
          <cell r="H774"/>
          <cell r="I774"/>
          <cell r="J774"/>
          <cell r="K774"/>
        </row>
        <row r="775">
          <cell r="H775">
            <v>2</v>
          </cell>
          <cell r="I775">
            <v>2</v>
          </cell>
          <cell r="J775" t="str">
            <v>牛乳</v>
          </cell>
          <cell r="K775" t="str">
            <v>牛乳</v>
          </cell>
        </row>
        <row r="776">
          <cell r="H776"/>
          <cell r="I776"/>
          <cell r="J776"/>
          <cell r="K776"/>
        </row>
        <row r="777">
          <cell r="H777">
            <v>3</v>
          </cell>
          <cell r="I777">
            <v>4</v>
          </cell>
          <cell r="J777" t="str">
            <v>ちくわのかわりあげ</v>
          </cell>
          <cell r="K777" t="str">
            <v>竹輪のかわり揚げ</v>
          </cell>
        </row>
        <row r="778">
          <cell r="H778"/>
          <cell r="I778"/>
          <cell r="J778"/>
          <cell r="K778"/>
        </row>
        <row r="779">
          <cell r="H779"/>
          <cell r="I779"/>
          <cell r="J779"/>
          <cell r="K779"/>
        </row>
        <row r="780">
          <cell r="H780"/>
          <cell r="I780"/>
          <cell r="J780"/>
          <cell r="K780"/>
        </row>
        <row r="781">
          <cell r="H781"/>
          <cell r="I781"/>
          <cell r="J781"/>
          <cell r="K781"/>
        </row>
        <row r="782">
          <cell r="H782"/>
          <cell r="I782"/>
          <cell r="J782"/>
          <cell r="K782"/>
        </row>
        <row r="783">
          <cell r="H783">
            <v>4</v>
          </cell>
          <cell r="I783">
            <v>5</v>
          </cell>
          <cell r="J783" t="str">
            <v>ひじきのツナいため</v>
          </cell>
          <cell r="K783" t="str">
            <v>ひじきとツナの炒め煮</v>
          </cell>
        </row>
        <row r="784">
          <cell r="H784"/>
          <cell r="I784"/>
          <cell r="J784"/>
          <cell r="K784"/>
        </row>
        <row r="785">
          <cell r="H785"/>
          <cell r="I785"/>
          <cell r="J785"/>
          <cell r="K785"/>
        </row>
        <row r="786">
          <cell r="H786"/>
          <cell r="I786"/>
          <cell r="J786"/>
          <cell r="K786"/>
        </row>
        <row r="787">
          <cell r="H787"/>
          <cell r="I787"/>
          <cell r="J787"/>
          <cell r="K787"/>
        </row>
        <row r="788">
          <cell r="H788"/>
          <cell r="I788"/>
          <cell r="J788"/>
          <cell r="K788"/>
        </row>
        <row r="789">
          <cell r="H789"/>
          <cell r="I789"/>
          <cell r="J789"/>
          <cell r="K789"/>
        </row>
        <row r="790">
          <cell r="H790"/>
          <cell r="I790"/>
          <cell r="J790"/>
          <cell r="K790"/>
        </row>
        <row r="791">
          <cell r="H791"/>
          <cell r="I791"/>
          <cell r="J791"/>
          <cell r="K791"/>
        </row>
        <row r="792">
          <cell r="H792"/>
          <cell r="I792"/>
          <cell r="J792"/>
          <cell r="K792"/>
        </row>
        <row r="793">
          <cell r="H793"/>
          <cell r="I793"/>
          <cell r="J793"/>
          <cell r="K793"/>
        </row>
        <row r="794">
          <cell r="H794"/>
          <cell r="I794"/>
          <cell r="J794"/>
          <cell r="K794"/>
        </row>
        <row r="795">
          <cell r="H795"/>
          <cell r="I795"/>
          <cell r="J795"/>
          <cell r="K795"/>
        </row>
        <row r="796">
          <cell r="H796">
            <v>5</v>
          </cell>
          <cell r="I796">
            <v>6</v>
          </cell>
          <cell r="J796" t="str">
            <v>かやくうどん</v>
          </cell>
          <cell r="K796" t="str">
            <v>かやくうどん</v>
          </cell>
        </row>
        <row r="797">
          <cell r="H797"/>
          <cell r="I797"/>
          <cell r="J797"/>
          <cell r="K797"/>
        </row>
        <row r="798">
          <cell r="H798"/>
          <cell r="I798"/>
          <cell r="J798"/>
          <cell r="K798"/>
        </row>
        <row r="799">
          <cell r="H799"/>
          <cell r="I799"/>
          <cell r="J799"/>
          <cell r="K799"/>
        </row>
        <row r="800">
          <cell r="H800"/>
          <cell r="I800"/>
          <cell r="J800"/>
          <cell r="K800"/>
        </row>
        <row r="801">
          <cell r="H801"/>
          <cell r="I801"/>
          <cell r="J801"/>
          <cell r="K801"/>
        </row>
        <row r="802">
          <cell r="H802"/>
          <cell r="I802"/>
          <cell r="J802"/>
          <cell r="K802"/>
        </row>
        <row r="803">
          <cell r="H803"/>
          <cell r="I803"/>
          <cell r="J803"/>
          <cell r="K803"/>
        </row>
        <row r="804">
          <cell r="H804"/>
          <cell r="I804"/>
          <cell r="J804"/>
          <cell r="K804"/>
        </row>
        <row r="805">
          <cell r="H805"/>
          <cell r="I805"/>
          <cell r="J805"/>
          <cell r="K805"/>
        </row>
        <row r="806">
          <cell r="H806"/>
          <cell r="I806"/>
          <cell r="J806"/>
          <cell r="K806"/>
        </row>
        <row r="807">
          <cell r="H807"/>
          <cell r="I807"/>
          <cell r="J807"/>
          <cell r="K807"/>
        </row>
        <row r="808">
          <cell r="H808"/>
          <cell r="I808"/>
          <cell r="J808"/>
          <cell r="K808"/>
        </row>
        <row r="809">
          <cell r="H809"/>
          <cell r="I809"/>
          <cell r="J809"/>
          <cell r="K809"/>
        </row>
        <row r="810">
          <cell r="H810"/>
          <cell r="I810"/>
          <cell r="J810"/>
          <cell r="K810"/>
        </row>
        <row r="811">
          <cell r="H811"/>
          <cell r="I811"/>
          <cell r="J811"/>
          <cell r="K811"/>
        </row>
        <row r="812">
          <cell r="H812"/>
          <cell r="I812"/>
          <cell r="J812"/>
          <cell r="K812"/>
        </row>
        <row r="813">
          <cell r="H813">
            <v>6</v>
          </cell>
          <cell r="I813">
            <v>8</v>
          </cell>
          <cell r="J813" t="str">
            <v>ヨーグルト</v>
          </cell>
          <cell r="K813" t="str">
            <v>ヨーグルト</v>
          </cell>
        </row>
        <row r="814">
          <cell r="H814"/>
          <cell r="I814"/>
          <cell r="J814"/>
          <cell r="K814"/>
        </row>
        <row r="815">
          <cell r="H815"/>
          <cell r="I815"/>
          <cell r="J815"/>
          <cell r="K815"/>
        </row>
        <row r="816">
          <cell r="H816"/>
          <cell r="I816"/>
          <cell r="J816"/>
          <cell r="K816"/>
        </row>
        <row r="817">
          <cell r="H817"/>
          <cell r="I817"/>
          <cell r="J817"/>
          <cell r="K817"/>
        </row>
        <row r="818">
          <cell r="H818"/>
          <cell r="I818"/>
          <cell r="J818"/>
          <cell r="K818"/>
        </row>
        <row r="819">
          <cell r="H819"/>
          <cell r="I819"/>
          <cell r="J819"/>
          <cell r="K819"/>
        </row>
        <row r="820">
          <cell r="H820"/>
          <cell r="I820"/>
          <cell r="J820"/>
          <cell r="K820"/>
        </row>
        <row r="821">
          <cell r="H821"/>
          <cell r="I821"/>
          <cell r="J821"/>
          <cell r="K821"/>
        </row>
        <row r="822">
          <cell r="H822"/>
          <cell r="I822"/>
          <cell r="J822"/>
          <cell r="K822"/>
        </row>
        <row r="823">
          <cell r="H823"/>
          <cell r="I823"/>
          <cell r="J823"/>
          <cell r="K823"/>
        </row>
        <row r="824">
          <cell r="H824"/>
          <cell r="I824"/>
          <cell r="J824"/>
          <cell r="K824"/>
        </row>
        <row r="825">
          <cell r="H825"/>
          <cell r="I825"/>
          <cell r="J825"/>
          <cell r="K825"/>
        </row>
        <row r="826">
          <cell r="H826"/>
          <cell r="I826"/>
          <cell r="J826"/>
          <cell r="K826"/>
        </row>
        <row r="827">
          <cell r="H827"/>
          <cell r="I827"/>
          <cell r="J827"/>
          <cell r="K827"/>
        </row>
        <row r="828">
          <cell r="H828">
            <v>1</v>
          </cell>
          <cell r="I828">
            <v>1</v>
          </cell>
          <cell r="J828" t="str">
            <v>ごはん</v>
          </cell>
          <cell r="K828" t="str">
            <v>ごはん</v>
          </cell>
        </row>
        <row r="829">
          <cell r="H829"/>
          <cell r="I829"/>
          <cell r="J829"/>
          <cell r="K829"/>
        </row>
        <row r="830">
          <cell r="H830"/>
          <cell r="I830"/>
          <cell r="J830"/>
          <cell r="K830"/>
        </row>
        <row r="831">
          <cell r="H831">
            <v>2</v>
          </cell>
          <cell r="I831">
            <v>2</v>
          </cell>
          <cell r="J831" t="str">
            <v>牛乳</v>
          </cell>
          <cell r="K831" t="str">
            <v>牛乳</v>
          </cell>
        </row>
        <row r="832">
          <cell r="H832"/>
          <cell r="I832"/>
          <cell r="J832"/>
          <cell r="K832"/>
        </row>
        <row r="833">
          <cell r="H833">
            <v>3</v>
          </cell>
          <cell r="I833">
            <v>4</v>
          </cell>
          <cell r="J833" t="str">
            <v>ヤンニョムチキン</v>
          </cell>
          <cell r="K833" t="str">
            <v>ヤンニョムチキン</v>
          </cell>
        </row>
        <row r="834">
          <cell r="H834"/>
          <cell r="I834"/>
          <cell r="J834"/>
          <cell r="K834"/>
        </row>
        <row r="835">
          <cell r="H835"/>
          <cell r="I835"/>
          <cell r="J835"/>
          <cell r="K835"/>
        </row>
        <row r="836">
          <cell r="H836"/>
          <cell r="I836"/>
          <cell r="J836"/>
          <cell r="K836"/>
        </row>
        <row r="837">
          <cell r="H837"/>
          <cell r="I837"/>
          <cell r="J837"/>
          <cell r="K837"/>
        </row>
        <row r="838">
          <cell r="H838"/>
          <cell r="I838"/>
          <cell r="J838"/>
          <cell r="K838"/>
        </row>
        <row r="839">
          <cell r="H839"/>
          <cell r="I839"/>
          <cell r="J839"/>
          <cell r="K839"/>
        </row>
        <row r="840">
          <cell r="H840"/>
          <cell r="I840"/>
          <cell r="J840"/>
          <cell r="K840"/>
        </row>
        <row r="841">
          <cell r="H841"/>
          <cell r="I841"/>
          <cell r="J841"/>
          <cell r="K841"/>
        </row>
        <row r="842">
          <cell r="H842"/>
          <cell r="I842"/>
          <cell r="J842"/>
          <cell r="K842"/>
        </row>
        <row r="843">
          <cell r="H843"/>
          <cell r="I843"/>
          <cell r="J843"/>
          <cell r="K843"/>
        </row>
        <row r="844">
          <cell r="H844"/>
          <cell r="I844"/>
          <cell r="J844"/>
          <cell r="K844"/>
        </row>
        <row r="845">
          <cell r="H845"/>
          <cell r="I845"/>
          <cell r="J845"/>
          <cell r="K845"/>
        </row>
        <row r="846">
          <cell r="H846"/>
          <cell r="I846"/>
          <cell r="J846"/>
          <cell r="K846"/>
        </row>
        <row r="847">
          <cell r="H847">
            <v>4</v>
          </cell>
          <cell r="I847">
            <v>5</v>
          </cell>
          <cell r="J847" t="str">
            <v>かんこくのりとこまつなのナムル</v>
          </cell>
          <cell r="K847" t="str">
            <v>韓国のりと小松菜のナムル</v>
          </cell>
        </row>
        <row r="848">
          <cell r="H848"/>
          <cell r="I848"/>
          <cell r="J848"/>
          <cell r="K848"/>
        </row>
        <row r="849">
          <cell r="H849"/>
          <cell r="I849"/>
          <cell r="J849"/>
          <cell r="K849"/>
        </row>
        <row r="850">
          <cell r="H850"/>
          <cell r="I850"/>
          <cell r="J850"/>
          <cell r="K850"/>
        </row>
        <row r="851">
          <cell r="H851"/>
          <cell r="I851"/>
          <cell r="J851"/>
          <cell r="K851"/>
        </row>
        <row r="852">
          <cell r="H852"/>
          <cell r="I852"/>
          <cell r="J852"/>
          <cell r="K852"/>
        </row>
        <row r="853">
          <cell r="H853"/>
          <cell r="I853"/>
          <cell r="J853"/>
          <cell r="K853"/>
        </row>
        <row r="854">
          <cell r="H854"/>
          <cell r="I854"/>
          <cell r="J854"/>
          <cell r="K854"/>
        </row>
        <row r="855">
          <cell r="H855">
            <v>5</v>
          </cell>
          <cell r="I855">
            <v>7</v>
          </cell>
          <cell r="J855" t="str">
            <v>ぎゅうにくとわかめのスープ</v>
          </cell>
          <cell r="K855" t="str">
            <v>牛肉とわかめのスープ</v>
          </cell>
        </row>
        <row r="856">
          <cell r="H856"/>
          <cell r="I856"/>
          <cell r="J856"/>
          <cell r="K856"/>
        </row>
        <row r="857">
          <cell r="H857"/>
          <cell r="I857"/>
          <cell r="J857"/>
          <cell r="K857"/>
        </row>
        <row r="858">
          <cell r="H858"/>
          <cell r="I858"/>
          <cell r="J858"/>
          <cell r="K858"/>
        </row>
        <row r="859">
          <cell r="H859"/>
          <cell r="I859"/>
          <cell r="J859"/>
          <cell r="K859"/>
        </row>
        <row r="860">
          <cell r="H860"/>
          <cell r="I860"/>
          <cell r="J860"/>
          <cell r="K860"/>
        </row>
        <row r="861">
          <cell r="H861"/>
          <cell r="I861"/>
          <cell r="J861"/>
          <cell r="K861"/>
        </row>
        <row r="862">
          <cell r="H862"/>
          <cell r="I862"/>
          <cell r="J862"/>
          <cell r="K862"/>
        </row>
        <row r="863">
          <cell r="H863"/>
          <cell r="I863"/>
          <cell r="J863"/>
          <cell r="K863"/>
        </row>
        <row r="864">
          <cell r="H864"/>
          <cell r="I864"/>
          <cell r="J864"/>
          <cell r="K864"/>
        </row>
        <row r="865">
          <cell r="H865"/>
          <cell r="I865"/>
          <cell r="J865"/>
          <cell r="K865"/>
        </row>
        <row r="866">
          <cell r="H866"/>
          <cell r="I866"/>
          <cell r="J866"/>
          <cell r="K866"/>
        </row>
        <row r="867">
          <cell r="H867"/>
          <cell r="I867"/>
          <cell r="J867"/>
          <cell r="K867"/>
        </row>
        <row r="868">
          <cell r="H868"/>
          <cell r="I868"/>
          <cell r="J868"/>
          <cell r="K868"/>
        </row>
        <row r="869">
          <cell r="H869"/>
          <cell r="I869"/>
          <cell r="J869"/>
          <cell r="K869"/>
        </row>
        <row r="870">
          <cell r="H870"/>
          <cell r="I870"/>
          <cell r="J870"/>
          <cell r="K870"/>
        </row>
        <row r="871">
          <cell r="H871"/>
          <cell r="I871"/>
          <cell r="J871"/>
          <cell r="K871"/>
        </row>
        <row r="872">
          <cell r="H872"/>
          <cell r="I872"/>
          <cell r="J872"/>
          <cell r="K872"/>
        </row>
        <row r="873">
          <cell r="H873"/>
          <cell r="I873"/>
          <cell r="J873"/>
          <cell r="K873"/>
        </row>
        <row r="874">
          <cell r="H874"/>
          <cell r="I874"/>
          <cell r="J874"/>
          <cell r="K874"/>
        </row>
        <row r="875">
          <cell r="H875"/>
          <cell r="I875"/>
          <cell r="J875"/>
          <cell r="K875"/>
        </row>
        <row r="876">
          <cell r="H876"/>
          <cell r="I876"/>
          <cell r="J876"/>
          <cell r="K876"/>
        </row>
        <row r="877">
          <cell r="H877"/>
          <cell r="I877"/>
          <cell r="J877"/>
          <cell r="K877"/>
        </row>
        <row r="878">
          <cell r="H878"/>
          <cell r="I878"/>
          <cell r="J878"/>
          <cell r="K878"/>
        </row>
        <row r="879">
          <cell r="H879"/>
          <cell r="I879"/>
          <cell r="J879"/>
          <cell r="K879"/>
        </row>
        <row r="880">
          <cell r="H880"/>
          <cell r="I880"/>
          <cell r="J880"/>
          <cell r="K880"/>
        </row>
        <row r="881">
          <cell r="H881"/>
          <cell r="I881"/>
          <cell r="J881"/>
          <cell r="K881"/>
        </row>
        <row r="882">
          <cell r="H882"/>
          <cell r="I882"/>
          <cell r="J882"/>
          <cell r="K882"/>
        </row>
        <row r="883">
          <cell r="H883">
            <v>1</v>
          </cell>
          <cell r="I883">
            <v>1</v>
          </cell>
          <cell r="J883" t="str">
            <v>ごはん</v>
          </cell>
          <cell r="K883" t="str">
            <v>ごはん</v>
          </cell>
        </row>
        <row r="884">
          <cell r="H884"/>
          <cell r="I884"/>
          <cell r="J884"/>
          <cell r="K884"/>
        </row>
        <row r="885">
          <cell r="H885"/>
          <cell r="I885"/>
          <cell r="J885"/>
          <cell r="K885"/>
        </row>
        <row r="886">
          <cell r="H886">
            <v>2</v>
          </cell>
          <cell r="I886">
            <v>2</v>
          </cell>
          <cell r="J886" t="str">
            <v>牛乳</v>
          </cell>
          <cell r="K886" t="str">
            <v>牛乳</v>
          </cell>
        </row>
        <row r="887">
          <cell r="H887"/>
          <cell r="I887"/>
          <cell r="J887"/>
          <cell r="K887"/>
        </row>
        <row r="888">
          <cell r="H888">
            <v>3</v>
          </cell>
          <cell r="I888">
            <v>4</v>
          </cell>
          <cell r="J888" t="str">
            <v>さけのてりやき</v>
          </cell>
          <cell r="K888" t="str">
            <v>鮭の照り焼き</v>
          </cell>
        </row>
        <row r="889">
          <cell r="H889"/>
          <cell r="I889"/>
          <cell r="J889"/>
          <cell r="K889"/>
        </row>
        <row r="890">
          <cell r="H890"/>
          <cell r="I890"/>
          <cell r="J890"/>
          <cell r="K890"/>
        </row>
        <row r="891">
          <cell r="H891"/>
          <cell r="I891"/>
          <cell r="J891"/>
          <cell r="K891"/>
        </row>
        <row r="892">
          <cell r="H892"/>
          <cell r="I892"/>
          <cell r="J892"/>
          <cell r="K892"/>
        </row>
        <row r="893">
          <cell r="H893"/>
          <cell r="I893"/>
          <cell r="J893"/>
          <cell r="K893"/>
        </row>
        <row r="894">
          <cell r="H894"/>
          <cell r="I894"/>
          <cell r="J894"/>
          <cell r="K894"/>
        </row>
        <row r="895">
          <cell r="H895"/>
          <cell r="I895"/>
          <cell r="J895"/>
          <cell r="K895"/>
        </row>
        <row r="896">
          <cell r="H896"/>
          <cell r="I896"/>
          <cell r="J896"/>
          <cell r="K896"/>
        </row>
        <row r="897">
          <cell r="H897"/>
          <cell r="I897"/>
          <cell r="J897"/>
          <cell r="K897"/>
        </row>
        <row r="898">
          <cell r="H898"/>
          <cell r="I898"/>
          <cell r="J898"/>
          <cell r="K898"/>
        </row>
        <row r="899">
          <cell r="H899"/>
          <cell r="I899"/>
          <cell r="J899"/>
          <cell r="K899"/>
        </row>
        <row r="900">
          <cell r="H900"/>
          <cell r="I900"/>
          <cell r="J900"/>
          <cell r="K900"/>
        </row>
        <row r="901">
          <cell r="H901">
            <v>4</v>
          </cell>
          <cell r="I901">
            <v>5</v>
          </cell>
          <cell r="J901" t="str">
            <v>こんぶあえ</v>
          </cell>
          <cell r="K901" t="str">
            <v>昆布和え</v>
          </cell>
        </row>
        <row r="902">
          <cell r="H902"/>
          <cell r="I902"/>
          <cell r="J902"/>
          <cell r="K902"/>
        </row>
        <row r="903">
          <cell r="H903"/>
          <cell r="I903"/>
          <cell r="J903"/>
          <cell r="K903"/>
        </row>
        <row r="904">
          <cell r="H904"/>
          <cell r="I904"/>
          <cell r="J904"/>
          <cell r="K904"/>
        </row>
        <row r="905">
          <cell r="H905"/>
          <cell r="I905"/>
          <cell r="J905"/>
          <cell r="K905"/>
        </row>
        <row r="906">
          <cell r="H906"/>
          <cell r="I906"/>
          <cell r="J906"/>
          <cell r="K906"/>
        </row>
        <row r="907">
          <cell r="H907"/>
          <cell r="I907"/>
          <cell r="J907"/>
          <cell r="K907"/>
        </row>
        <row r="908">
          <cell r="H908"/>
          <cell r="I908"/>
          <cell r="J908"/>
          <cell r="K908"/>
        </row>
        <row r="909">
          <cell r="H909"/>
          <cell r="I909"/>
          <cell r="J909"/>
          <cell r="K909"/>
        </row>
        <row r="910">
          <cell r="H910">
            <v>5</v>
          </cell>
          <cell r="I910">
            <v>6</v>
          </cell>
          <cell r="J910" t="str">
            <v>おでん</v>
          </cell>
          <cell r="K910" t="str">
            <v>おでん</v>
          </cell>
        </row>
        <row r="911">
          <cell r="H911"/>
          <cell r="I911"/>
          <cell r="J911"/>
          <cell r="K911"/>
        </row>
        <row r="912">
          <cell r="H912"/>
          <cell r="I912"/>
          <cell r="J912"/>
          <cell r="K912"/>
        </row>
        <row r="913">
          <cell r="H913"/>
          <cell r="I913"/>
          <cell r="J913"/>
          <cell r="K913"/>
        </row>
        <row r="914">
          <cell r="H914"/>
          <cell r="I914"/>
          <cell r="J914"/>
          <cell r="K914"/>
        </row>
        <row r="915">
          <cell r="H915"/>
          <cell r="I915"/>
          <cell r="J915"/>
          <cell r="K915"/>
        </row>
        <row r="916">
          <cell r="H916"/>
          <cell r="I916"/>
          <cell r="J916"/>
          <cell r="K916"/>
        </row>
        <row r="917">
          <cell r="H917"/>
          <cell r="I917"/>
          <cell r="J917"/>
          <cell r="K917"/>
        </row>
        <row r="918">
          <cell r="H918"/>
          <cell r="I918"/>
          <cell r="J918"/>
          <cell r="K918"/>
        </row>
        <row r="919">
          <cell r="H919"/>
          <cell r="I919"/>
          <cell r="J919"/>
          <cell r="K919"/>
        </row>
        <row r="920">
          <cell r="H920"/>
          <cell r="I920"/>
          <cell r="J920"/>
          <cell r="K920"/>
        </row>
        <row r="921">
          <cell r="H921"/>
          <cell r="I921"/>
          <cell r="J921"/>
          <cell r="K921"/>
        </row>
        <row r="922">
          <cell r="H922"/>
          <cell r="I922"/>
          <cell r="J922"/>
          <cell r="K922"/>
        </row>
        <row r="923">
          <cell r="H923"/>
          <cell r="I923"/>
          <cell r="J923"/>
          <cell r="K923"/>
        </row>
        <row r="924">
          <cell r="H924"/>
          <cell r="I924"/>
          <cell r="J924"/>
          <cell r="K924"/>
        </row>
        <row r="925">
          <cell r="H925"/>
          <cell r="I925"/>
          <cell r="J925"/>
          <cell r="K925"/>
        </row>
        <row r="926">
          <cell r="H926"/>
          <cell r="I926"/>
          <cell r="J926"/>
          <cell r="K926"/>
        </row>
        <row r="927">
          <cell r="H927"/>
          <cell r="I927"/>
          <cell r="J927"/>
          <cell r="K927"/>
        </row>
        <row r="928">
          <cell r="H928"/>
          <cell r="I928"/>
          <cell r="J928"/>
          <cell r="K928"/>
        </row>
        <row r="929">
          <cell r="H929"/>
          <cell r="I929"/>
          <cell r="J929"/>
          <cell r="K929"/>
        </row>
        <row r="930">
          <cell r="H930"/>
          <cell r="I930"/>
          <cell r="J930"/>
          <cell r="K930"/>
        </row>
        <row r="931">
          <cell r="H931"/>
          <cell r="I931"/>
          <cell r="J931"/>
          <cell r="K931"/>
        </row>
        <row r="932">
          <cell r="H932"/>
          <cell r="I932"/>
          <cell r="J932"/>
          <cell r="K932"/>
        </row>
        <row r="933">
          <cell r="H933"/>
          <cell r="I933"/>
          <cell r="J933"/>
          <cell r="K933"/>
        </row>
        <row r="934">
          <cell r="H934"/>
          <cell r="I934"/>
          <cell r="J934"/>
          <cell r="K934"/>
        </row>
        <row r="935">
          <cell r="H935"/>
          <cell r="I935"/>
          <cell r="J935"/>
          <cell r="K935"/>
        </row>
        <row r="936">
          <cell r="H936"/>
          <cell r="I936"/>
          <cell r="J936"/>
          <cell r="K936"/>
        </row>
        <row r="937">
          <cell r="H937"/>
          <cell r="I937"/>
          <cell r="J937"/>
          <cell r="K937"/>
        </row>
        <row r="938">
          <cell r="H938">
            <v>1</v>
          </cell>
          <cell r="I938">
            <v>1</v>
          </cell>
          <cell r="J938" t="str">
            <v>むぎごはん</v>
          </cell>
          <cell r="K938" t="str">
            <v>麦ごはん</v>
          </cell>
        </row>
        <row r="939">
          <cell r="H939"/>
          <cell r="I939"/>
          <cell r="J939"/>
          <cell r="K939"/>
        </row>
        <row r="940">
          <cell r="H940"/>
          <cell r="I940"/>
          <cell r="J940"/>
          <cell r="K940"/>
        </row>
        <row r="941">
          <cell r="H941"/>
          <cell r="I941"/>
          <cell r="J941"/>
          <cell r="K941"/>
        </row>
        <row r="942">
          <cell r="H942">
            <v>2</v>
          </cell>
          <cell r="I942">
            <v>2</v>
          </cell>
          <cell r="J942" t="str">
            <v>牛乳</v>
          </cell>
          <cell r="K942" t="str">
            <v>牛乳</v>
          </cell>
        </row>
        <row r="943">
          <cell r="H943"/>
          <cell r="I943"/>
          <cell r="J943"/>
          <cell r="K943"/>
        </row>
        <row r="944">
          <cell r="H944">
            <v>3</v>
          </cell>
          <cell r="I944">
            <v>3</v>
          </cell>
          <cell r="J944" t="str">
            <v>カレー</v>
          </cell>
          <cell r="K944" t="str">
            <v>カレー</v>
          </cell>
        </row>
        <row r="945">
          <cell r="H945"/>
          <cell r="I945"/>
          <cell r="J945"/>
          <cell r="K945"/>
        </row>
        <row r="946">
          <cell r="H946"/>
          <cell r="I946"/>
          <cell r="J946"/>
          <cell r="K946"/>
        </row>
        <row r="947">
          <cell r="H947"/>
          <cell r="I947"/>
          <cell r="J947"/>
          <cell r="K947"/>
        </row>
        <row r="948">
          <cell r="H948"/>
          <cell r="I948"/>
          <cell r="J948"/>
          <cell r="K948"/>
        </row>
        <row r="949">
          <cell r="H949"/>
          <cell r="I949"/>
          <cell r="J949"/>
          <cell r="K949"/>
        </row>
        <row r="950">
          <cell r="H950"/>
          <cell r="I950"/>
          <cell r="J950"/>
          <cell r="K950"/>
        </row>
        <row r="951">
          <cell r="H951"/>
          <cell r="I951"/>
          <cell r="J951"/>
          <cell r="K951"/>
        </row>
        <row r="952">
          <cell r="H952"/>
          <cell r="I952"/>
          <cell r="J952"/>
          <cell r="K952"/>
        </row>
        <row r="953">
          <cell r="H953"/>
          <cell r="I953"/>
          <cell r="J953"/>
          <cell r="K953"/>
        </row>
        <row r="954">
          <cell r="H954"/>
          <cell r="I954"/>
          <cell r="J954"/>
          <cell r="K954"/>
        </row>
        <row r="955">
          <cell r="H955"/>
          <cell r="I955"/>
          <cell r="J955"/>
          <cell r="K955"/>
        </row>
        <row r="956">
          <cell r="H956"/>
          <cell r="I956"/>
          <cell r="J956"/>
          <cell r="K956"/>
        </row>
        <row r="957">
          <cell r="H957"/>
          <cell r="I957"/>
          <cell r="J957"/>
          <cell r="K957"/>
        </row>
        <row r="958">
          <cell r="H958"/>
          <cell r="I958"/>
          <cell r="J958"/>
          <cell r="K958"/>
        </row>
        <row r="959">
          <cell r="H959"/>
          <cell r="I959"/>
          <cell r="J959"/>
          <cell r="K959"/>
        </row>
        <row r="960">
          <cell r="H960"/>
          <cell r="I960"/>
          <cell r="J960"/>
          <cell r="K960"/>
        </row>
        <row r="961">
          <cell r="H961"/>
          <cell r="I961"/>
          <cell r="J961"/>
          <cell r="K961"/>
        </row>
        <row r="962">
          <cell r="H962"/>
          <cell r="I962"/>
          <cell r="J962"/>
          <cell r="K962"/>
        </row>
        <row r="963">
          <cell r="H963"/>
          <cell r="I963"/>
          <cell r="J963"/>
          <cell r="K963"/>
        </row>
        <row r="964">
          <cell r="H964"/>
          <cell r="I964"/>
          <cell r="J964"/>
          <cell r="K964"/>
        </row>
        <row r="965">
          <cell r="H965"/>
          <cell r="I965"/>
          <cell r="J965"/>
          <cell r="K965"/>
        </row>
        <row r="966">
          <cell r="H966"/>
          <cell r="I966"/>
          <cell r="J966"/>
          <cell r="K966"/>
        </row>
        <row r="967">
          <cell r="H967"/>
          <cell r="I967"/>
          <cell r="J967"/>
          <cell r="K967"/>
        </row>
        <row r="968">
          <cell r="H968">
            <v>4</v>
          </cell>
          <cell r="I968">
            <v>5</v>
          </cell>
          <cell r="J968" t="str">
            <v>カラフルサラダ</v>
          </cell>
          <cell r="K968" t="str">
            <v>カラフルサラダ</v>
          </cell>
        </row>
        <row r="969">
          <cell r="H969"/>
          <cell r="I969"/>
          <cell r="J969"/>
          <cell r="K969"/>
        </row>
        <row r="970">
          <cell r="H970"/>
          <cell r="I970"/>
          <cell r="J970"/>
          <cell r="K970"/>
        </row>
        <row r="971">
          <cell r="H971"/>
          <cell r="I971"/>
          <cell r="J971"/>
          <cell r="K971"/>
        </row>
        <row r="972">
          <cell r="H972"/>
          <cell r="I972"/>
          <cell r="J972"/>
          <cell r="K972"/>
        </row>
        <row r="973">
          <cell r="H973"/>
          <cell r="I973"/>
          <cell r="J973"/>
          <cell r="K973"/>
        </row>
        <row r="974">
          <cell r="H974"/>
          <cell r="I974"/>
          <cell r="J974"/>
          <cell r="K974"/>
        </row>
        <row r="975">
          <cell r="H975"/>
          <cell r="I975"/>
          <cell r="J975"/>
          <cell r="K975"/>
        </row>
        <row r="976">
          <cell r="H976"/>
          <cell r="I976"/>
          <cell r="J976"/>
          <cell r="K976"/>
        </row>
        <row r="977">
          <cell r="H977"/>
          <cell r="I977"/>
          <cell r="J977"/>
          <cell r="K977"/>
        </row>
        <row r="978">
          <cell r="H978"/>
          <cell r="I978"/>
          <cell r="J978"/>
          <cell r="K978"/>
        </row>
        <row r="979">
          <cell r="H979"/>
          <cell r="I979"/>
          <cell r="J979"/>
          <cell r="K979"/>
        </row>
        <row r="980">
          <cell r="H980"/>
          <cell r="I980"/>
          <cell r="J980"/>
          <cell r="K980"/>
        </row>
        <row r="981">
          <cell r="H981"/>
          <cell r="I981"/>
          <cell r="J981"/>
          <cell r="K981"/>
        </row>
        <row r="982">
          <cell r="H982"/>
          <cell r="I982"/>
          <cell r="J982"/>
          <cell r="K982"/>
        </row>
        <row r="983">
          <cell r="H983"/>
          <cell r="I983"/>
          <cell r="J983"/>
          <cell r="K983"/>
        </row>
        <row r="984">
          <cell r="H984"/>
          <cell r="I984"/>
          <cell r="J984"/>
          <cell r="K984"/>
        </row>
        <row r="985">
          <cell r="H985"/>
          <cell r="I985"/>
          <cell r="J985"/>
          <cell r="K985"/>
        </row>
        <row r="986">
          <cell r="H986"/>
          <cell r="I986"/>
          <cell r="J986"/>
          <cell r="K986"/>
        </row>
        <row r="987">
          <cell r="H987"/>
          <cell r="I987"/>
          <cell r="J987"/>
          <cell r="K987"/>
        </row>
        <row r="988">
          <cell r="H988"/>
          <cell r="I988"/>
          <cell r="J988"/>
          <cell r="K988"/>
        </row>
        <row r="989">
          <cell r="H989"/>
          <cell r="I989"/>
          <cell r="J989"/>
          <cell r="K989"/>
        </row>
        <row r="990">
          <cell r="H990"/>
          <cell r="I990"/>
          <cell r="J990"/>
          <cell r="K990"/>
        </row>
        <row r="991">
          <cell r="H991"/>
          <cell r="I991"/>
          <cell r="J991"/>
          <cell r="K991"/>
        </row>
        <row r="992">
          <cell r="H992"/>
          <cell r="I992"/>
          <cell r="J992"/>
          <cell r="K992"/>
        </row>
        <row r="993">
          <cell r="H993">
            <v>1</v>
          </cell>
          <cell r="I993">
            <v>1</v>
          </cell>
          <cell r="J993" t="str">
            <v>ごはん</v>
          </cell>
          <cell r="K993" t="str">
            <v>ごはん</v>
          </cell>
        </row>
        <row r="994">
          <cell r="H994"/>
          <cell r="I994"/>
          <cell r="J994"/>
          <cell r="K994"/>
        </row>
        <row r="995">
          <cell r="H995"/>
          <cell r="I995"/>
          <cell r="J995"/>
          <cell r="K995"/>
        </row>
        <row r="996">
          <cell r="H996">
            <v>2</v>
          </cell>
          <cell r="I996">
            <v>2</v>
          </cell>
          <cell r="J996" t="str">
            <v>牛乳</v>
          </cell>
          <cell r="K996" t="str">
            <v>牛乳</v>
          </cell>
        </row>
        <row r="997">
          <cell r="H997"/>
          <cell r="I997"/>
          <cell r="J997"/>
          <cell r="K997"/>
        </row>
        <row r="998">
          <cell r="H998">
            <v>3</v>
          </cell>
          <cell r="I998">
            <v>4</v>
          </cell>
          <cell r="J998" t="str">
            <v>さんみやき</v>
          </cell>
          <cell r="K998" t="str">
            <v>三味焼き</v>
          </cell>
        </row>
        <row r="999">
          <cell r="H999"/>
          <cell r="I999"/>
          <cell r="J999"/>
          <cell r="K999"/>
        </row>
        <row r="1000">
          <cell r="H1000"/>
          <cell r="I1000"/>
          <cell r="J1000"/>
          <cell r="K1000"/>
        </row>
        <row r="1001">
          <cell r="H1001"/>
          <cell r="I1001"/>
          <cell r="J1001"/>
          <cell r="K1001"/>
        </row>
        <row r="1002">
          <cell r="H1002"/>
          <cell r="I1002"/>
          <cell r="J1002"/>
          <cell r="K1002"/>
        </row>
        <row r="1003">
          <cell r="H1003"/>
          <cell r="I1003"/>
          <cell r="J1003"/>
          <cell r="K1003"/>
        </row>
        <row r="1004">
          <cell r="H1004"/>
          <cell r="I1004"/>
          <cell r="J1004"/>
          <cell r="K1004"/>
        </row>
        <row r="1005">
          <cell r="H1005"/>
          <cell r="I1005"/>
          <cell r="J1005"/>
          <cell r="K1005"/>
        </row>
        <row r="1006">
          <cell r="H1006">
            <v>4</v>
          </cell>
          <cell r="I1006">
            <v>5</v>
          </cell>
          <cell r="J1006" t="str">
            <v>レンコンサラダ</v>
          </cell>
          <cell r="K1006" t="str">
            <v>レンコンサラダ</v>
          </cell>
        </row>
        <row r="1007">
          <cell r="H1007"/>
          <cell r="I1007"/>
          <cell r="J1007"/>
          <cell r="K1007"/>
        </row>
        <row r="1008">
          <cell r="H1008"/>
          <cell r="I1008"/>
          <cell r="J1008"/>
          <cell r="K1008"/>
        </row>
        <row r="1009">
          <cell r="H1009"/>
          <cell r="I1009"/>
          <cell r="J1009"/>
          <cell r="K1009"/>
        </row>
        <row r="1010">
          <cell r="H1010"/>
          <cell r="I1010"/>
          <cell r="J1010"/>
          <cell r="K1010"/>
        </row>
        <row r="1011">
          <cell r="H1011"/>
          <cell r="I1011"/>
          <cell r="J1011"/>
          <cell r="K1011"/>
        </row>
        <row r="1012">
          <cell r="H1012"/>
          <cell r="I1012"/>
          <cell r="J1012"/>
          <cell r="K1012"/>
        </row>
        <row r="1013">
          <cell r="H1013"/>
          <cell r="I1013"/>
          <cell r="J1013"/>
          <cell r="K1013"/>
        </row>
        <row r="1014">
          <cell r="H1014"/>
          <cell r="I1014"/>
          <cell r="J1014"/>
          <cell r="K1014"/>
        </row>
        <row r="1015">
          <cell r="H1015"/>
          <cell r="I1015"/>
          <cell r="J1015"/>
          <cell r="K1015"/>
        </row>
        <row r="1016">
          <cell r="H1016"/>
          <cell r="I1016"/>
          <cell r="J1016"/>
          <cell r="K1016"/>
        </row>
        <row r="1017">
          <cell r="H1017"/>
          <cell r="I1017"/>
          <cell r="J1017"/>
          <cell r="K1017"/>
        </row>
        <row r="1018">
          <cell r="H1018">
            <v>5</v>
          </cell>
          <cell r="I1018">
            <v>7</v>
          </cell>
          <cell r="J1018" t="str">
            <v>じゃがいもとあげのみそしる</v>
          </cell>
          <cell r="K1018" t="str">
            <v>じゃがいもと揚げのみそ汁</v>
          </cell>
        </row>
        <row r="1019">
          <cell r="H1019"/>
          <cell r="I1019"/>
          <cell r="J1019"/>
          <cell r="K1019"/>
        </row>
        <row r="1020">
          <cell r="H1020"/>
          <cell r="I1020"/>
          <cell r="J1020"/>
          <cell r="K1020"/>
        </row>
        <row r="1021">
          <cell r="H1021"/>
          <cell r="I1021"/>
          <cell r="J1021"/>
          <cell r="K1021"/>
        </row>
        <row r="1022">
          <cell r="H1022"/>
          <cell r="I1022"/>
          <cell r="J1022"/>
          <cell r="K1022"/>
        </row>
        <row r="1023">
          <cell r="H1023"/>
          <cell r="I1023"/>
          <cell r="J1023"/>
          <cell r="K1023"/>
        </row>
        <row r="1024">
          <cell r="H1024"/>
          <cell r="I1024"/>
          <cell r="J1024"/>
          <cell r="K1024"/>
        </row>
        <row r="1025">
          <cell r="H1025"/>
          <cell r="I1025"/>
          <cell r="J1025"/>
          <cell r="K1025"/>
        </row>
        <row r="1026">
          <cell r="H1026"/>
          <cell r="I1026"/>
          <cell r="J1026"/>
          <cell r="K1026"/>
        </row>
        <row r="1027">
          <cell r="H1027"/>
          <cell r="I1027"/>
          <cell r="J1027"/>
          <cell r="K1027"/>
        </row>
        <row r="1028">
          <cell r="H1028"/>
          <cell r="I1028"/>
          <cell r="J1028"/>
          <cell r="K1028"/>
        </row>
        <row r="1029">
          <cell r="H1029"/>
          <cell r="I1029"/>
          <cell r="J1029"/>
          <cell r="K1029"/>
        </row>
        <row r="1030">
          <cell r="H1030"/>
          <cell r="I1030"/>
          <cell r="J1030"/>
          <cell r="K1030"/>
        </row>
        <row r="1031">
          <cell r="H1031"/>
          <cell r="I1031"/>
          <cell r="J1031"/>
          <cell r="K1031"/>
        </row>
        <row r="1032">
          <cell r="H1032"/>
          <cell r="I1032"/>
          <cell r="J1032"/>
          <cell r="K1032"/>
        </row>
        <row r="1033">
          <cell r="H1033"/>
          <cell r="I1033"/>
          <cell r="J1033"/>
          <cell r="K1033"/>
        </row>
        <row r="1034">
          <cell r="H1034"/>
          <cell r="I1034"/>
          <cell r="J1034"/>
          <cell r="K1034"/>
        </row>
        <row r="1035">
          <cell r="H1035"/>
          <cell r="I1035"/>
          <cell r="J1035"/>
          <cell r="K1035"/>
        </row>
        <row r="1036">
          <cell r="H1036"/>
          <cell r="I1036"/>
          <cell r="J1036"/>
          <cell r="K1036"/>
        </row>
        <row r="1037">
          <cell r="H1037"/>
          <cell r="I1037"/>
          <cell r="J1037"/>
          <cell r="K1037"/>
        </row>
        <row r="1038">
          <cell r="H1038"/>
          <cell r="I1038"/>
          <cell r="J1038"/>
          <cell r="K1038"/>
        </row>
        <row r="1039">
          <cell r="H1039"/>
          <cell r="I1039"/>
          <cell r="J1039"/>
          <cell r="K1039"/>
        </row>
        <row r="1040">
          <cell r="H1040"/>
          <cell r="I1040"/>
          <cell r="J1040"/>
          <cell r="K1040"/>
        </row>
        <row r="1041">
          <cell r="H1041"/>
          <cell r="I1041"/>
          <cell r="J1041"/>
          <cell r="K1041"/>
        </row>
        <row r="1042">
          <cell r="H1042"/>
          <cell r="I1042"/>
          <cell r="J1042"/>
          <cell r="K1042"/>
        </row>
        <row r="1043">
          <cell r="H1043"/>
          <cell r="I1043"/>
          <cell r="J1043"/>
          <cell r="K1043"/>
        </row>
        <row r="1044">
          <cell r="H1044"/>
          <cell r="I1044"/>
          <cell r="J1044"/>
          <cell r="K1044"/>
        </row>
        <row r="1045">
          <cell r="H1045"/>
          <cell r="I1045"/>
          <cell r="J1045"/>
          <cell r="K1045"/>
        </row>
        <row r="1046">
          <cell r="H1046"/>
          <cell r="I1046"/>
          <cell r="J1046"/>
          <cell r="K1046"/>
        </row>
        <row r="1047">
          <cell r="H1047"/>
          <cell r="I1047"/>
          <cell r="J1047"/>
          <cell r="K1047"/>
        </row>
        <row r="1048">
          <cell r="H1048">
            <v>1</v>
          </cell>
          <cell r="I1048">
            <v>1</v>
          </cell>
          <cell r="J1048" t="str">
            <v>ごはん</v>
          </cell>
          <cell r="K1048" t="str">
            <v>ごはん</v>
          </cell>
        </row>
        <row r="1049">
          <cell r="H1049"/>
          <cell r="I1049"/>
          <cell r="J1049"/>
          <cell r="K1049"/>
        </row>
        <row r="1050">
          <cell r="H1050"/>
          <cell r="I1050"/>
          <cell r="J1050"/>
          <cell r="K1050"/>
        </row>
        <row r="1051">
          <cell r="H1051">
            <v>2</v>
          </cell>
          <cell r="I1051">
            <v>2</v>
          </cell>
          <cell r="J1051" t="str">
            <v>牛乳</v>
          </cell>
          <cell r="K1051" t="str">
            <v>牛乳</v>
          </cell>
        </row>
        <row r="1052">
          <cell r="H1052"/>
          <cell r="I1052"/>
          <cell r="J1052"/>
          <cell r="K1052"/>
        </row>
        <row r="1053">
          <cell r="H1053">
            <v>3</v>
          </cell>
          <cell r="I1053">
            <v>3</v>
          </cell>
          <cell r="J1053" t="str">
            <v>とりにくのスタミナどん</v>
          </cell>
          <cell r="K1053" t="str">
            <v>鶏肉のスタミナ丼</v>
          </cell>
        </row>
        <row r="1054">
          <cell r="H1054"/>
          <cell r="I1054"/>
          <cell r="J1054"/>
          <cell r="K1054"/>
        </row>
        <row r="1055">
          <cell r="H1055"/>
          <cell r="I1055"/>
          <cell r="J1055"/>
          <cell r="K1055"/>
        </row>
        <row r="1056">
          <cell r="H1056"/>
          <cell r="I1056"/>
          <cell r="J1056"/>
          <cell r="K1056"/>
        </row>
        <row r="1057">
          <cell r="H1057"/>
          <cell r="I1057"/>
          <cell r="J1057"/>
          <cell r="K1057"/>
        </row>
        <row r="1058">
          <cell r="H1058"/>
          <cell r="I1058"/>
          <cell r="J1058"/>
          <cell r="K1058"/>
        </row>
        <row r="1059">
          <cell r="H1059"/>
          <cell r="I1059"/>
          <cell r="J1059"/>
          <cell r="K1059"/>
        </row>
        <row r="1060">
          <cell r="H1060"/>
          <cell r="I1060"/>
          <cell r="J1060"/>
          <cell r="K1060"/>
        </row>
        <row r="1061">
          <cell r="H1061"/>
          <cell r="I1061"/>
          <cell r="J1061"/>
          <cell r="K1061"/>
        </row>
        <row r="1062">
          <cell r="H1062"/>
          <cell r="I1062"/>
          <cell r="J1062"/>
          <cell r="K1062"/>
        </row>
        <row r="1063">
          <cell r="H1063"/>
          <cell r="I1063"/>
          <cell r="J1063"/>
          <cell r="K1063"/>
        </row>
        <row r="1064">
          <cell r="H1064"/>
          <cell r="I1064"/>
          <cell r="J1064"/>
          <cell r="K1064"/>
        </row>
        <row r="1065">
          <cell r="H1065"/>
          <cell r="I1065"/>
          <cell r="J1065"/>
          <cell r="K1065"/>
        </row>
        <row r="1066">
          <cell r="H1066"/>
          <cell r="I1066"/>
          <cell r="J1066"/>
          <cell r="K1066"/>
        </row>
        <row r="1067">
          <cell r="H1067"/>
          <cell r="I1067"/>
          <cell r="J1067"/>
          <cell r="K1067"/>
        </row>
        <row r="1068">
          <cell r="H1068"/>
          <cell r="I1068"/>
          <cell r="J1068"/>
          <cell r="K1068"/>
        </row>
        <row r="1069">
          <cell r="H1069"/>
          <cell r="I1069"/>
          <cell r="J1069"/>
          <cell r="K1069"/>
        </row>
        <row r="1070">
          <cell r="H1070"/>
          <cell r="I1070"/>
          <cell r="J1070"/>
          <cell r="K1070"/>
        </row>
        <row r="1071">
          <cell r="H1071"/>
          <cell r="I1071"/>
          <cell r="J1071"/>
          <cell r="K1071"/>
        </row>
        <row r="1072">
          <cell r="H1072"/>
          <cell r="I1072"/>
          <cell r="J1072"/>
          <cell r="K1072"/>
        </row>
        <row r="1073">
          <cell r="H1073"/>
          <cell r="I1073"/>
          <cell r="J1073"/>
          <cell r="K1073"/>
        </row>
        <row r="1074">
          <cell r="H1074"/>
          <cell r="I1074"/>
          <cell r="J1074"/>
          <cell r="K1074"/>
        </row>
        <row r="1075">
          <cell r="H1075">
            <v>4</v>
          </cell>
          <cell r="I1075">
            <v>7</v>
          </cell>
          <cell r="J1075" t="str">
            <v>はるさめスープ</v>
          </cell>
          <cell r="K1075" t="str">
            <v>春雨スープ</v>
          </cell>
        </row>
        <row r="1076">
          <cell r="H1076"/>
          <cell r="I1076"/>
          <cell r="J1076"/>
          <cell r="K1076"/>
        </row>
        <row r="1077">
          <cell r="H1077"/>
          <cell r="I1077"/>
          <cell r="J1077"/>
          <cell r="K1077"/>
        </row>
        <row r="1078">
          <cell r="H1078"/>
          <cell r="I1078"/>
          <cell r="J1078"/>
          <cell r="K1078"/>
        </row>
        <row r="1079">
          <cell r="H1079"/>
          <cell r="I1079"/>
          <cell r="J1079"/>
          <cell r="K1079"/>
        </row>
        <row r="1080">
          <cell r="H1080"/>
          <cell r="I1080"/>
          <cell r="J1080"/>
          <cell r="K1080"/>
        </row>
        <row r="1081">
          <cell r="H1081"/>
          <cell r="I1081"/>
          <cell r="J1081"/>
          <cell r="K1081"/>
        </row>
        <row r="1082">
          <cell r="H1082"/>
          <cell r="I1082"/>
          <cell r="J1082"/>
          <cell r="K1082"/>
        </row>
        <row r="1083">
          <cell r="H1083"/>
          <cell r="I1083"/>
          <cell r="J1083"/>
          <cell r="K1083"/>
        </row>
        <row r="1084">
          <cell r="H1084"/>
          <cell r="I1084"/>
          <cell r="J1084"/>
          <cell r="K1084"/>
        </row>
        <row r="1085">
          <cell r="H1085"/>
          <cell r="I1085"/>
          <cell r="J1085"/>
          <cell r="K1085"/>
        </row>
        <row r="1086">
          <cell r="H1086"/>
          <cell r="I1086"/>
          <cell r="J1086"/>
          <cell r="K1086"/>
        </row>
        <row r="1087">
          <cell r="H1087"/>
          <cell r="I1087"/>
          <cell r="J1087"/>
          <cell r="K1087"/>
        </row>
        <row r="1088">
          <cell r="H1088"/>
          <cell r="I1088"/>
          <cell r="J1088"/>
          <cell r="K1088"/>
        </row>
        <row r="1089">
          <cell r="H1089"/>
          <cell r="I1089"/>
          <cell r="J1089"/>
          <cell r="K1089"/>
        </row>
        <row r="1090">
          <cell r="H1090"/>
          <cell r="I1090"/>
          <cell r="J1090"/>
          <cell r="K1090"/>
        </row>
        <row r="1091">
          <cell r="H1091">
            <v>5</v>
          </cell>
          <cell r="I1091">
            <v>8</v>
          </cell>
          <cell r="J1091" t="str">
            <v>フルーツアンニン</v>
          </cell>
          <cell r="K1091" t="str">
            <v>フルーツアンニン</v>
          </cell>
        </row>
        <row r="1092">
          <cell r="H1092"/>
          <cell r="I1092"/>
          <cell r="J1092"/>
          <cell r="K1092"/>
        </row>
        <row r="1093">
          <cell r="H1093"/>
          <cell r="I1093"/>
          <cell r="J1093"/>
          <cell r="K1093"/>
        </row>
        <row r="1094">
          <cell r="H1094"/>
          <cell r="I1094"/>
          <cell r="J1094"/>
          <cell r="K1094"/>
        </row>
        <row r="1095">
          <cell r="H1095"/>
          <cell r="I1095"/>
          <cell r="J1095"/>
          <cell r="K1095"/>
        </row>
        <row r="1096">
          <cell r="H1096"/>
          <cell r="I1096"/>
          <cell r="J1096"/>
          <cell r="K1096"/>
        </row>
        <row r="1097">
          <cell r="H1097"/>
          <cell r="I1097"/>
          <cell r="J1097"/>
          <cell r="K1097"/>
        </row>
        <row r="1098">
          <cell r="H1098"/>
          <cell r="I1098"/>
          <cell r="J1098"/>
          <cell r="K1098"/>
        </row>
        <row r="1099">
          <cell r="H1099"/>
          <cell r="I1099"/>
          <cell r="J1099"/>
          <cell r="K1099"/>
        </row>
        <row r="1100">
          <cell r="H1100"/>
          <cell r="I1100"/>
          <cell r="J1100"/>
          <cell r="K1100"/>
        </row>
        <row r="1101">
          <cell r="H1101"/>
          <cell r="I1101"/>
          <cell r="J1101"/>
          <cell r="K1101"/>
        </row>
        <row r="1102">
          <cell r="H1102"/>
          <cell r="I1102"/>
          <cell r="J1102"/>
          <cell r="K1102"/>
        </row>
        <row r="1103">
          <cell r="H1103">
            <v>1</v>
          </cell>
          <cell r="I1103">
            <v>1</v>
          </cell>
          <cell r="J1103" t="str">
            <v>ごはん</v>
          </cell>
          <cell r="K1103" t="str">
            <v>ごはん</v>
          </cell>
        </row>
        <row r="1104">
          <cell r="H1104"/>
          <cell r="I1104"/>
          <cell r="J1104"/>
          <cell r="K1104"/>
        </row>
        <row r="1105">
          <cell r="H1105"/>
          <cell r="I1105"/>
          <cell r="J1105"/>
          <cell r="K1105"/>
        </row>
        <row r="1106">
          <cell r="H1106">
            <v>2</v>
          </cell>
          <cell r="I1106">
            <v>2</v>
          </cell>
          <cell r="J1106" t="str">
            <v>牛乳</v>
          </cell>
          <cell r="K1106" t="str">
            <v>牛乳</v>
          </cell>
        </row>
        <row r="1107">
          <cell r="H1107"/>
          <cell r="I1107"/>
          <cell r="J1107"/>
          <cell r="K1107"/>
        </row>
        <row r="1108">
          <cell r="H1108">
            <v>3</v>
          </cell>
          <cell r="I1108">
            <v>4</v>
          </cell>
          <cell r="J1108" t="str">
            <v>とりにくのこうそうパンこやき</v>
          </cell>
          <cell r="K1108" t="str">
            <v>鶏肉の香草パン粉焼き</v>
          </cell>
        </row>
        <row r="1109">
          <cell r="H1109"/>
          <cell r="I1109"/>
          <cell r="J1109"/>
          <cell r="K1109"/>
        </row>
        <row r="1110">
          <cell r="H1110"/>
          <cell r="I1110"/>
          <cell r="J1110"/>
          <cell r="K1110"/>
        </row>
        <row r="1111">
          <cell r="H1111"/>
          <cell r="I1111"/>
          <cell r="J1111"/>
          <cell r="K1111"/>
        </row>
        <row r="1112">
          <cell r="H1112"/>
          <cell r="I1112"/>
          <cell r="J1112"/>
          <cell r="K1112"/>
        </row>
        <row r="1113">
          <cell r="H1113"/>
          <cell r="I1113"/>
          <cell r="J1113"/>
          <cell r="K1113"/>
        </row>
        <row r="1114">
          <cell r="H1114"/>
          <cell r="I1114"/>
          <cell r="J1114"/>
          <cell r="K1114"/>
        </row>
        <row r="1115">
          <cell r="H1115"/>
          <cell r="I1115"/>
          <cell r="J1115"/>
          <cell r="K1115"/>
        </row>
        <row r="1116">
          <cell r="H1116"/>
          <cell r="I1116"/>
          <cell r="J1116"/>
          <cell r="K1116"/>
        </row>
        <row r="1117">
          <cell r="H1117"/>
          <cell r="I1117"/>
          <cell r="J1117"/>
          <cell r="K1117"/>
        </row>
        <row r="1118">
          <cell r="H1118"/>
          <cell r="I1118"/>
          <cell r="J1118"/>
          <cell r="K1118"/>
        </row>
        <row r="1119">
          <cell r="H1119"/>
          <cell r="I1119"/>
          <cell r="J1119"/>
          <cell r="K1119"/>
        </row>
        <row r="1120">
          <cell r="H1120"/>
          <cell r="I1120"/>
          <cell r="J1120"/>
          <cell r="K1120"/>
        </row>
        <row r="1121">
          <cell r="H1121">
            <v>4</v>
          </cell>
          <cell r="I1121">
            <v>5</v>
          </cell>
          <cell r="J1121" t="str">
            <v>ツナサラダ</v>
          </cell>
          <cell r="K1121" t="str">
            <v>ツナサラダ</v>
          </cell>
        </row>
        <row r="1122">
          <cell r="H1122"/>
          <cell r="I1122"/>
          <cell r="J1122"/>
          <cell r="K1122"/>
        </row>
        <row r="1123">
          <cell r="H1123"/>
          <cell r="I1123"/>
          <cell r="J1123"/>
          <cell r="K1123"/>
        </row>
        <row r="1124">
          <cell r="H1124"/>
          <cell r="I1124"/>
          <cell r="J1124"/>
          <cell r="K1124"/>
        </row>
        <row r="1125">
          <cell r="H1125"/>
          <cell r="I1125"/>
          <cell r="J1125"/>
          <cell r="K1125"/>
        </row>
        <row r="1126">
          <cell r="H1126"/>
          <cell r="I1126"/>
          <cell r="J1126"/>
          <cell r="K1126"/>
        </row>
        <row r="1127">
          <cell r="H1127"/>
          <cell r="I1127"/>
          <cell r="J1127"/>
          <cell r="K1127"/>
        </row>
        <row r="1128">
          <cell r="H1128"/>
          <cell r="I1128"/>
          <cell r="J1128"/>
          <cell r="K1128"/>
        </row>
        <row r="1129">
          <cell r="H1129"/>
          <cell r="I1129"/>
          <cell r="J1129"/>
          <cell r="K1129"/>
        </row>
        <row r="1130">
          <cell r="H1130"/>
          <cell r="I1130"/>
          <cell r="J1130"/>
          <cell r="K1130"/>
        </row>
        <row r="1131">
          <cell r="H1131"/>
          <cell r="I1131"/>
          <cell r="J1131"/>
          <cell r="K1131"/>
        </row>
        <row r="1132">
          <cell r="H1132"/>
          <cell r="I1132"/>
          <cell r="J1132"/>
          <cell r="K1132"/>
        </row>
        <row r="1133">
          <cell r="H1133"/>
          <cell r="I1133"/>
          <cell r="J1133"/>
          <cell r="K1133"/>
        </row>
        <row r="1134">
          <cell r="H1134">
            <v>5</v>
          </cell>
          <cell r="I1134">
            <v>6</v>
          </cell>
          <cell r="J1134" t="str">
            <v>さつまいものチャウダー</v>
          </cell>
          <cell r="K1134" t="str">
            <v>さつまいものチャウダー</v>
          </cell>
        </row>
        <row r="1135">
          <cell r="H1135"/>
          <cell r="I1135"/>
          <cell r="J1135"/>
          <cell r="K1135"/>
        </row>
        <row r="1136">
          <cell r="H1136"/>
          <cell r="I1136"/>
          <cell r="J1136"/>
          <cell r="K1136"/>
        </row>
        <row r="1137">
          <cell r="H1137"/>
          <cell r="I1137"/>
          <cell r="J1137"/>
          <cell r="K1137"/>
        </row>
        <row r="1138">
          <cell r="H1138"/>
          <cell r="I1138"/>
          <cell r="J1138"/>
          <cell r="K1138"/>
        </row>
        <row r="1139">
          <cell r="H1139"/>
          <cell r="I1139"/>
          <cell r="J1139"/>
          <cell r="K1139"/>
        </row>
        <row r="1140">
          <cell r="H1140"/>
          <cell r="I1140"/>
          <cell r="J1140"/>
          <cell r="K1140"/>
        </row>
        <row r="1141">
          <cell r="H1141"/>
          <cell r="I1141"/>
          <cell r="J1141"/>
          <cell r="K1141"/>
        </row>
        <row r="1142">
          <cell r="H1142"/>
          <cell r="I1142"/>
          <cell r="J1142"/>
          <cell r="K1142"/>
        </row>
        <row r="1143">
          <cell r="H1143"/>
          <cell r="I1143"/>
          <cell r="J1143"/>
          <cell r="K1143"/>
        </row>
        <row r="1144">
          <cell r="H1144"/>
          <cell r="I1144"/>
          <cell r="J1144"/>
          <cell r="K1144"/>
        </row>
        <row r="1145">
          <cell r="H1145"/>
          <cell r="I1145"/>
          <cell r="J1145"/>
          <cell r="K1145"/>
        </row>
        <row r="1146">
          <cell r="H1146"/>
          <cell r="I1146"/>
          <cell r="J1146"/>
          <cell r="K1146"/>
        </row>
        <row r="1147">
          <cell r="H1147"/>
          <cell r="I1147"/>
          <cell r="J1147"/>
          <cell r="K1147"/>
        </row>
        <row r="1148">
          <cell r="H1148"/>
          <cell r="I1148"/>
          <cell r="J1148"/>
          <cell r="K1148"/>
        </row>
        <row r="1149">
          <cell r="H1149"/>
          <cell r="I1149"/>
          <cell r="J1149"/>
          <cell r="K1149"/>
        </row>
        <row r="1150">
          <cell r="H1150"/>
          <cell r="I1150"/>
          <cell r="J1150"/>
          <cell r="K1150"/>
        </row>
        <row r="1151">
          <cell r="H1151"/>
          <cell r="I1151"/>
          <cell r="J1151"/>
          <cell r="K1151"/>
        </row>
        <row r="1152">
          <cell r="H1152"/>
          <cell r="I1152"/>
          <cell r="J1152"/>
          <cell r="K1152"/>
        </row>
        <row r="1153">
          <cell r="H1153"/>
          <cell r="I1153"/>
          <cell r="J1153"/>
          <cell r="K1153"/>
        </row>
        <row r="1154">
          <cell r="H1154"/>
          <cell r="I1154"/>
          <cell r="J1154"/>
          <cell r="K1154"/>
        </row>
        <row r="1155">
          <cell r="H1155"/>
          <cell r="I1155"/>
          <cell r="J1155"/>
          <cell r="K1155"/>
        </row>
        <row r="1156">
          <cell r="H1156"/>
          <cell r="I1156"/>
          <cell r="J1156"/>
          <cell r="K1156"/>
        </row>
        <row r="1157">
          <cell r="H1157"/>
          <cell r="I1157"/>
          <cell r="J1157"/>
          <cell r="K1157"/>
        </row>
        <row r="1158">
          <cell r="H1158">
            <v>1</v>
          </cell>
          <cell r="I1158">
            <v>3</v>
          </cell>
          <cell r="J1158" t="str">
            <v>やきぶたチャーハン</v>
          </cell>
          <cell r="K1158" t="str">
            <v>焼豚チャーハン</v>
          </cell>
        </row>
        <row r="1159">
          <cell r="H1159"/>
          <cell r="I1159"/>
          <cell r="J1159"/>
          <cell r="K1159"/>
        </row>
        <row r="1160">
          <cell r="H1160"/>
          <cell r="I1160"/>
          <cell r="J1160"/>
          <cell r="K1160"/>
        </row>
        <row r="1161">
          <cell r="H1161"/>
          <cell r="I1161"/>
          <cell r="J1161"/>
          <cell r="K1161"/>
        </row>
        <row r="1162">
          <cell r="H1162"/>
          <cell r="I1162"/>
          <cell r="J1162"/>
          <cell r="K1162"/>
        </row>
        <row r="1163">
          <cell r="H1163"/>
          <cell r="I1163"/>
          <cell r="J1163"/>
          <cell r="K1163"/>
        </row>
        <row r="1164">
          <cell r="H1164"/>
          <cell r="I1164"/>
          <cell r="J1164"/>
          <cell r="K1164"/>
        </row>
        <row r="1165">
          <cell r="H1165"/>
          <cell r="I1165"/>
          <cell r="J1165"/>
          <cell r="K1165"/>
        </row>
        <row r="1166">
          <cell r="H1166"/>
          <cell r="I1166"/>
          <cell r="J1166"/>
          <cell r="K1166"/>
        </row>
        <row r="1167">
          <cell r="H1167"/>
          <cell r="I1167"/>
          <cell r="J1167"/>
          <cell r="K1167"/>
        </row>
        <row r="1168">
          <cell r="H1168"/>
          <cell r="I1168"/>
          <cell r="J1168"/>
          <cell r="K1168"/>
        </row>
        <row r="1169">
          <cell r="H1169"/>
          <cell r="I1169"/>
          <cell r="J1169"/>
          <cell r="K1169"/>
        </row>
        <row r="1170">
          <cell r="H1170">
            <v>2</v>
          </cell>
          <cell r="I1170">
            <v>2</v>
          </cell>
          <cell r="J1170" t="str">
            <v>牛乳</v>
          </cell>
          <cell r="K1170" t="str">
            <v>牛乳</v>
          </cell>
        </row>
        <row r="1171">
          <cell r="H1171"/>
          <cell r="I1171"/>
          <cell r="J1171"/>
          <cell r="K1171"/>
        </row>
        <row r="1172">
          <cell r="H1172"/>
          <cell r="I1172"/>
          <cell r="J1172"/>
          <cell r="K1172"/>
        </row>
        <row r="1173">
          <cell r="H1173">
            <v>3</v>
          </cell>
          <cell r="I1173">
            <v>4</v>
          </cell>
          <cell r="J1173" t="str">
            <v>とりとうずらたまごのﾁﾘｿｰｽ</v>
          </cell>
          <cell r="K1173" t="str">
            <v>鶏とうずら卵のチリソース</v>
          </cell>
        </row>
        <row r="1174">
          <cell r="H1174"/>
          <cell r="I1174"/>
          <cell r="J1174"/>
          <cell r="K1174"/>
        </row>
        <row r="1175">
          <cell r="H1175"/>
          <cell r="I1175"/>
          <cell r="J1175"/>
          <cell r="K1175"/>
        </row>
        <row r="1176">
          <cell r="H1176"/>
          <cell r="I1176"/>
          <cell r="J1176"/>
          <cell r="K1176"/>
        </row>
        <row r="1177">
          <cell r="H1177"/>
          <cell r="I1177"/>
          <cell r="J1177"/>
          <cell r="K1177"/>
        </row>
        <row r="1178">
          <cell r="H1178"/>
          <cell r="I1178"/>
          <cell r="J1178"/>
          <cell r="K1178"/>
        </row>
        <row r="1179">
          <cell r="H1179"/>
          <cell r="I1179"/>
          <cell r="J1179"/>
          <cell r="K1179"/>
        </row>
        <row r="1180">
          <cell r="H1180"/>
          <cell r="I1180"/>
          <cell r="J1180"/>
          <cell r="K1180"/>
        </row>
        <row r="1181">
          <cell r="H1181"/>
          <cell r="I1181"/>
          <cell r="J1181"/>
          <cell r="K1181"/>
        </row>
        <row r="1182">
          <cell r="H1182"/>
          <cell r="I1182"/>
          <cell r="J1182"/>
          <cell r="K1182"/>
        </row>
        <row r="1183">
          <cell r="H1183"/>
          <cell r="I1183"/>
          <cell r="J1183"/>
          <cell r="K1183"/>
        </row>
        <row r="1184">
          <cell r="H1184"/>
          <cell r="I1184"/>
          <cell r="J1184"/>
          <cell r="K1184"/>
        </row>
        <row r="1185">
          <cell r="H1185"/>
          <cell r="I1185"/>
          <cell r="J1185"/>
          <cell r="K1185"/>
        </row>
        <row r="1186">
          <cell r="H1186"/>
          <cell r="I1186"/>
          <cell r="J1186"/>
          <cell r="K1186"/>
        </row>
        <row r="1187">
          <cell r="H1187"/>
          <cell r="I1187"/>
          <cell r="J1187"/>
          <cell r="K1187"/>
        </row>
        <row r="1188">
          <cell r="H1188"/>
          <cell r="I1188"/>
          <cell r="J1188"/>
          <cell r="K1188"/>
        </row>
        <row r="1189">
          <cell r="H1189"/>
          <cell r="I1189"/>
          <cell r="J1189"/>
          <cell r="K1189"/>
        </row>
        <row r="1190">
          <cell r="H1190">
            <v>4</v>
          </cell>
          <cell r="I1190">
            <v>7</v>
          </cell>
          <cell r="J1190" t="str">
            <v>わかめスープ</v>
          </cell>
          <cell r="K1190" t="str">
            <v>わかめスープ</v>
          </cell>
        </row>
        <row r="1191">
          <cell r="H1191"/>
          <cell r="I1191"/>
          <cell r="J1191"/>
          <cell r="K1191"/>
        </row>
        <row r="1192">
          <cell r="H1192"/>
          <cell r="I1192"/>
          <cell r="J1192"/>
          <cell r="K1192"/>
        </row>
        <row r="1193">
          <cell r="H1193"/>
          <cell r="I1193"/>
          <cell r="J1193"/>
          <cell r="K1193"/>
        </row>
        <row r="1194">
          <cell r="H1194"/>
          <cell r="I1194"/>
          <cell r="J1194"/>
          <cell r="K1194"/>
        </row>
        <row r="1195">
          <cell r="H1195"/>
          <cell r="I1195"/>
          <cell r="J1195"/>
          <cell r="K1195"/>
        </row>
        <row r="1196">
          <cell r="H1196"/>
          <cell r="I1196"/>
          <cell r="J1196"/>
          <cell r="K1196"/>
        </row>
        <row r="1197">
          <cell r="H1197"/>
          <cell r="I1197"/>
          <cell r="J1197"/>
          <cell r="K1197"/>
        </row>
        <row r="1198">
          <cell r="H1198"/>
          <cell r="I1198"/>
          <cell r="J1198"/>
          <cell r="K1198"/>
        </row>
        <row r="1199">
          <cell r="H1199"/>
          <cell r="I1199"/>
          <cell r="J1199"/>
          <cell r="K1199"/>
        </row>
        <row r="1200">
          <cell r="H1200"/>
          <cell r="I1200"/>
          <cell r="J1200"/>
          <cell r="K1200"/>
        </row>
        <row r="1201">
          <cell r="H1201"/>
          <cell r="I1201"/>
          <cell r="J1201"/>
          <cell r="K1201"/>
        </row>
        <row r="1202">
          <cell r="H1202"/>
          <cell r="I1202"/>
          <cell r="J1202"/>
          <cell r="K1202"/>
        </row>
        <row r="1203">
          <cell r="H1203"/>
          <cell r="I1203"/>
          <cell r="J1203"/>
          <cell r="K1203"/>
        </row>
        <row r="1204">
          <cell r="H1204">
            <v>5</v>
          </cell>
          <cell r="I1204">
            <v>8</v>
          </cell>
          <cell r="J1204" t="str">
            <v>ぶどうゼリー</v>
          </cell>
          <cell r="K1204" t="str">
            <v>ブドウゼリー</v>
          </cell>
        </row>
        <row r="1205">
          <cell r="H1205"/>
          <cell r="I1205"/>
          <cell r="J1205"/>
          <cell r="K1205"/>
        </row>
        <row r="1206">
          <cell r="H1206"/>
          <cell r="I1206"/>
          <cell r="J1206"/>
          <cell r="K1206"/>
        </row>
        <row r="1207">
          <cell r="H1207"/>
          <cell r="I1207"/>
          <cell r="J1207"/>
          <cell r="K1207"/>
        </row>
        <row r="1208">
          <cell r="H1208"/>
          <cell r="I1208"/>
          <cell r="J1208"/>
          <cell r="K1208"/>
        </row>
        <row r="1209">
          <cell r="H1209"/>
          <cell r="I1209"/>
          <cell r="J1209"/>
          <cell r="K1209"/>
        </row>
        <row r="1210">
          <cell r="H1210"/>
          <cell r="I1210"/>
          <cell r="J1210"/>
          <cell r="K1210"/>
        </row>
        <row r="1211">
          <cell r="H1211"/>
          <cell r="I1211"/>
          <cell r="J1211"/>
          <cell r="K1211"/>
        </row>
        <row r="1212">
          <cell r="H1212"/>
          <cell r="I1212"/>
          <cell r="J1212"/>
          <cell r="K1212"/>
        </row>
        <row r="1213">
          <cell r="H1213">
            <v>1</v>
          </cell>
          <cell r="I1213">
            <v>1</v>
          </cell>
          <cell r="J1213" t="str">
            <v>ごはん</v>
          </cell>
          <cell r="K1213" t="str">
            <v>ごはん</v>
          </cell>
        </row>
        <row r="1214">
          <cell r="H1214"/>
          <cell r="I1214"/>
          <cell r="J1214"/>
          <cell r="K1214"/>
        </row>
        <row r="1215">
          <cell r="H1215"/>
          <cell r="I1215"/>
          <cell r="J1215"/>
          <cell r="K1215"/>
        </row>
        <row r="1216">
          <cell r="H1216">
            <v>2</v>
          </cell>
          <cell r="I1216">
            <v>2</v>
          </cell>
          <cell r="J1216" t="str">
            <v>牛乳</v>
          </cell>
          <cell r="K1216" t="str">
            <v>牛乳</v>
          </cell>
        </row>
        <row r="1217">
          <cell r="H1217"/>
          <cell r="I1217"/>
          <cell r="J1217"/>
          <cell r="K1217"/>
        </row>
        <row r="1218">
          <cell r="H1218">
            <v>3</v>
          </cell>
          <cell r="I1218">
            <v>4</v>
          </cell>
          <cell r="J1218" t="str">
            <v>はるまき</v>
          </cell>
          <cell r="K1218" t="str">
            <v>春巻き</v>
          </cell>
        </row>
        <row r="1219">
          <cell r="H1219"/>
          <cell r="I1219"/>
          <cell r="J1219"/>
          <cell r="K1219"/>
        </row>
        <row r="1220">
          <cell r="H1220"/>
          <cell r="I1220"/>
          <cell r="J1220"/>
          <cell r="K1220"/>
        </row>
        <row r="1221">
          <cell r="H1221">
            <v>4</v>
          </cell>
          <cell r="I1221">
            <v>5</v>
          </cell>
          <cell r="J1221" t="str">
            <v>やさいのピリから</v>
          </cell>
          <cell r="K1221" t="str">
            <v>野菜のピリ辛</v>
          </cell>
        </row>
        <row r="1222">
          <cell r="H1222"/>
          <cell r="I1222"/>
          <cell r="J1222"/>
          <cell r="K1222"/>
        </row>
        <row r="1223">
          <cell r="H1223"/>
          <cell r="I1223"/>
          <cell r="J1223"/>
          <cell r="K1223"/>
        </row>
        <row r="1224">
          <cell r="H1224"/>
          <cell r="I1224"/>
          <cell r="J1224"/>
          <cell r="K1224"/>
        </row>
        <row r="1225">
          <cell r="H1225"/>
          <cell r="I1225"/>
          <cell r="J1225"/>
          <cell r="K1225"/>
        </row>
        <row r="1226">
          <cell r="H1226"/>
          <cell r="I1226"/>
          <cell r="J1226"/>
          <cell r="K1226"/>
        </row>
        <row r="1227">
          <cell r="H1227"/>
          <cell r="I1227"/>
          <cell r="J1227"/>
          <cell r="K1227"/>
        </row>
        <row r="1228">
          <cell r="H1228"/>
          <cell r="I1228"/>
          <cell r="J1228"/>
          <cell r="K1228"/>
        </row>
        <row r="1229">
          <cell r="H1229"/>
          <cell r="I1229"/>
          <cell r="J1229"/>
          <cell r="K1229"/>
        </row>
        <row r="1230">
          <cell r="H1230"/>
          <cell r="I1230"/>
          <cell r="J1230"/>
          <cell r="K1230"/>
        </row>
        <row r="1231">
          <cell r="H1231"/>
          <cell r="I1231"/>
          <cell r="J1231"/>
          <cell r="K1231"/>
        </row>
        <row r="1232">
          <cell r="H1232"/>
          <cell r="I1232"/>
          <cell r="J1232"/>
          <cell r="K1232"/>
        </row>
        <row r="1233">
          <cell r="H1233">
            <v>5</v>
          </cell>
          <cell r="I1233">
            <v>7</v>
          </cell>
          <cell r="J1233" t="str">
            <v>にくだんごのスープ</v>
          </cell>
          <cell r="K1233" t="str">
            <v>肉団子のスープ</v>
          </cell>
        </row>
        <row r="1234">
          <cell r="H1234"/>
          <cell r="I1234"/>
          <cell r="J1234"/>
          <cell r="K1234"/>
        </row>
        <row r="1235">
          <cell r="H1235"/>
          <cell r="I1235"/>
          <cell r="J1235"/>
          <cell r="K1235"/>
        </row>
        <row r="1236">
          <cell r="H1236"/>
          <cell r="I1236"/>
          <cell r="J1236"/>
          <cell r="K1236"/>
        </row>
        <row r="1237">
          <cell r="H1237"/>
          <cell r="I1237"/>
          <cell r="J1237"/>
          <cell r="K1237"/>
        </row>
        <row r="1238">
          <cell r="H1238"/>
          <cell r="I1238"/>
          <cell r="J1238"/>
          <cell r="K1238"/>
        </row>
        <row r="1239">
          <cell r="H1239"/>
          <cell r="I1239"/>
          <cell r="J1239"/>
          <cell r="K1239"/>
        </row>
        <row r="1240">
          <cell r="H1240"/>
          <cell r="I1240"/>
          <cell r="J1240"/>
          <cell r="K1240"/>
        </row>
        <row r="1241">
          <cell r="H1241"/>
          <cell r="I1241"/>
          <cell r="J1241"/>
          <cell r="K1241"/>
        </row>
        <row r="1242">
          <cell r="H1242"/>
          <cell r="I1242"/>
          <cell r="J1242"/>
          <cell r="K1242"/>
        </row>
        <row r="1243">
          <cell r="H1243"/>
          <cell r="I1243"/>
          <cell r="J1243"/>
          <cell r="K1243"/>
        </row>
        <row r="1244">
          <cell r="H1244"/>
          <cell r="I1244"/>
          <cell r="J1244"/>
          <cell r="K1244"/>
        </row>
        <row r="1245">
          <cell r="H1245"/>
          <cell r="I1245"/>
          <cell r="J1245"/>
          <cell r="K1245"/>
        </row>
        <row r="1246">
          <cell r="H1246"/>
          <cell r="I1246"/>
          <cell r="J1246"/>
          <cell r="K1246"/>
        </row>
        <row r="1247">
          <cell r="H1247"/>
          <cell r="I1247"/>
          <cell r="J1247"/>
          <cell r="K1247"/>
        </row>
        <row r="1248">
          <cell r="H1248"/>
          <cell r="I1248"/>
          <cell r="J1248"/>
          <cell r="K1248"/>
        </row>
        <row r="1249">
          <cell r="H1249"/>
          <cell r="I1249"/>
          <cell r="J1249"/>
          <cell r="K1249"/>
        </row>
        <row r="1250">
          <cell r="H1250"/>
          <cell r="I1250"/>
          <cell r="J1250"/>
          <cell r="K1250"/>
        </row>
        <row r="1251">
          <cell r="H1251"/>
          <cell r="I1251"/>
          <cell r="J1251"/>
          <cell r="K1251"/>
        </row>
        <row r="1252">
          <cell r="H1252"/>
          <cell r="I1252"/>
          <cell r="J1252"/>
          <cell r="K1252"/>
        </row>
        <row r="1253">
          <cell r="H1253"/>
          <cell r="I1253"/>
          <cell r="J1253"/>
          <cell r="K1253"/>
        </row>
        <row r="1254">
          <cell r="H1254"/>
          <cell r="I1254"/>
          <cell r="J1254"/>
          <cell r="K1254"/>
        </row>
        <row r="1255">
          <cell r="H1255"/>
          <cell r="I1255"/>
          <cell r="J1255"/>
          <cell r="K1255"/>
        </row>
        <row r="1256">
          <cell r="H1256"/>
          <cell r="I1256"/>
          <cell r="J1256"/>
          <cell r="K1256"/>
        </row>
        <row r="1257">
          <cell r="H1257"/>
          <cell r="I1257"/>
          <cell r="J1257"/>
          <cell r="K1257"/>
        </row>
        <row r="1258">
          <cell r="H1258"/>
          <cell r="I1258"/>
          <cell r="J1258"/>
          <cell r="K1258"/>
        </row>
        <row r="1259">
          <cell r="H1259"/>
          <cell r="I1259"/>
          <cell r="J1259"/>
          <cell r="K1259"/>
        </row>
        <row r="1260">
          <cell r="H1260"/>
          <cell r="I1260"/>
          <cell r="J1260"/>
          <cell r="K1260"/>
        </row>
        <row r="1261">
          <cell r="H1261"/>
          <cell r="I1261"/>
          <cell r="J1261"/>
          <cell r="K1261"/>
        </row>
        <row r="1262">
          <cell r="H1262"/>
          <cell r="I1262"/>
          <cell r="J1262"/>
          <cell r="K1262"/>
        </row>
        <row r="1263">
          <cell r="H1263"/>
          <cell r="I1263"/>
          <cell r="J1263"/>
          <cell r="K1263"/>
        </row>
        <row r="1264">
          <cell r="H1264"/>
          <cell r="I1264"/>
          <cell r="J1264"/>
          <cell r="K1264"/>
        </row>
        <row r="1265">
          <cell r="H1265"/>
          <cell r="I1265"/>
          <cell r="J1265"/>
          <cell r="K1265"/>
        </row>
        <row r="1266">
          <cell r="H1266"/>
          <cell r="I1266"/>
          <cell r="J1266"/>
          <cell r="K1266"/>
        </row>
        <row r="1267">
          <cell r="H1267"/>
          <cell r="I1267"/>
          <cell r="J1267"/>
          <cell r="K1267"/>
        </row>
        <row r="1268">
          <cell r="H1268">
            <v>1</v>
          </cell>
          <cell r="I1268">
            <v>1</v>
          </cell>
          <cell r="J1268" t="str">
            <v>むぎごはん</v>
          </cell>
          <cell r="K1268" t="str">
            <v>麦ごはん</v>
          </cell>
        </row>
        <row r="1269">
          <cell r="H1269"/>
          <cell r="I1269"/>
          <cell r="J1269"/>
          <cell r="K1269"/>
        </row>
        <row r="1270">
          <cell r="H1270"/>
          <cell r="I1270"/>
          <cell r="J1270"/>
          <cell r="K1270"/>
        </row>
        <row r="1271">
          <cell r="H1271">
            <v>2</v>
          </cell>
          <cell r="I1271">
            <v>2</v>
          </cell>
          <cell r="J1271" t="str">
            <v>牛乳</v>
          </cell>
          <cell r="K1271" t="str">
            <v>牛乳</v>
          </cell>
        </row>
        <row r="1272">
          <cell r="H1272"/>
          <cell r="I1272"/>
          <cell r="J1272"/>
          <cell r="K1272"/>
        </row>
        <row r="1273">
          <cell r="H1273">
            <v>3</v>
          </cell>
          <cell r="I1273">
            <v>3</v>
          </cell>
          <cell r="J1273" t="str">
            <v>だいずのキーマカレー</v>
          </cell>
          <cell r="K1273" t="str">
            <v>大豆のキーマカレー</v>
          </cell>
        </row>
        <row r="1274">
          <cell r="H1274"/>
          <cell r="I1274"/>
          <cell r="J1274"/>
          <cell r="K1274"/>
        </row>
        <row r="1275">
          <cell r="H1275"/>
          <cell r="I1275"/>
          <cell r="J1275"/>
          <cell r="K1275"/>
        </row>
        <row r="1276">
          <cell r="H1276"/>
          <cell r="I1276"/>
          <cell r="J1276"/>
          <cell r="K1276"/>
        </row>
        <row r="1277">
          <cell r="H1277"/>
          <cell r="I1277"/>
          <cell r="J1277"/>
          <cell r="K1277"/>
        </row>
        <row r="1278">
          <cell r="H1278"/>
          <cell r="I1278"/>
          <cell r="J1278"/>
          <cell r="K1278"/>
        </row>
        <row r="1279">
          <cell r="H1279"/>
          <cell r="I1279"/>
          <cell r="J1279"/>
          <cell r="K1279"/>
        </row>
        <row r="1280">
          <cell r="H1280"/>
          <cell r="I1280"/>
          <cell r="J1280"/>
          <cell r="K1280"/>
        </row>
        <row r="1281">
          <cell r="H1281"/>
          <cell r="I1281"/>
          <cell r="J1281"/>
          <cell r="K1281"/>
        </row>
        <row r="1282">
          <cell r="H1282"/>
          <cell r="I1282"/>
          <cell r="J1282"/>
          <cell r="K1282"/>
        </row>
        <row r="1283">
          <cell r="H1283"/>
          <cell r="I1283"/>
          <cell r="J1283"/>
          <cell r="K1283"/>
        </row>
        <row r="1284">
          <cell r="H1284"/>
          <cell r="I1284"/>
          <cell r="J1284"/>
          <cell r="K1284"/>
        </row>
        <row r="1285">
          <cell r="H1285"/>
          <cell r="I1285"/>
          <cell r="J1285"/>
          <cell r="K1285"/>
        </row>
        <row r="1286">
          <cell r="H1286"/>
          <cell r="I1286"/>
          <cell r="J1286"/>
          <cell r="K1286"/>
        </row>
        <row r="1287">
          <cell r="H1287"/>
          <cell r="I1287"/>
          <cell r="J1287"/>
          <cell r="K1287"/>
        </row>
        <row r="1288">
          <cell r="H1288"/>
          <cell r="I1288"/>
          <cell r="J1288"/>
          <cell r="K1288"/>
        </row>
        <row r="1289">
          <cell r="H1289"/>
          <cell r="I1289"/>
          <cell r="J1289"/>
          <cell r="K1289"/>
        </row>
        <row r="1290">
          <cell r="H1290"/>
          <cell r="I1290"/>
          <cell r="J1290"/>
          <cell r="K1290"/>
        </row>
        <row r="1291">
          <cell r="H1291">
            <v>4</v>
          </cell>
          <cell r="I1291">
            <v>7</v>
          </cell>
          <cell r="J1291" t="str">
            <v>やさいスープ</v>
          </cell>
          <cell r="K1291" t="str">
            <v>野菜スープ</v>
          </cell>
        </row>
        <row r="1292">
          <cell r="H1292"/>
          <cell r="I1292"/>
          <cell r="J1292"/>
          <cell r="K1292"/>
        </row>
        <row r="1293">
          <cell r="H1293"/>
          <cell r="I1293"/>
          <cell r="J1293"/>
          <cell r="K1293"/>
        </row>
        <row r="1294">
          <cell r="H1294"/>
          <cell r="I1294"/>
          <cell r="J1294"/>
          <cell r="K1294"/>
        </row>
        <row r="1295">
          <cell r="H1295"/>
          <cell r="I1295"/>
          <cell r="J1295"/>
          <cell r="K1295"/>
        </row>
        <row r="1296">
          <cell r="H1296"/>
          <cell r="I1296"/>
          <cell r="J1296"/>
          <cell r="K1296"/>
        </row>
        <row r="1297">
          <cell r="H1297"/>
          <cell r="I1297"/>
          <cell r="J1297"/>
          <cell r="K1297"/>
        </row>
        <row r="1298">
          <cell r="H1298"/>
          <cell r="I1298"/>
          <cell r="J1298"/>
          <cell r="K1298"/>
        </row>
        <row r="1299">
          <cell r="H1299"/>
          <cell r="I1299"/>
          <cell r="J1299"/>
          <cell r="K1299"/>
        </row>
        <row r="1300">
          <cell r="H1300"/>
          <cell r="I1300"/>
          <cell r="J1300"/>
          <cell r="K1300"/>
        </row>
        <row r="1301">
          <cell r="H1301"/>
          <cell r="I1301"/>
          <cell r="J1301"/>
          <cell r="K1301"/>
        </row>
        <row r="1302">
          <cell r="H1302"/>
          <cell r="I1302"/>
          <cell r="J1302"/>
          <cell r="K1302"/>
        </row>
        <row r="1303">
          <cell r="H1303"/>
          <cell r="I1303"/>
          <cell r="J1303"/>
          <cell r="K1303"/>
        </row>
        <row r="1304">
          <cell r="H1304"/>
          <cell r="I1304"/>
          <cell r="J1304"/>
          <cell r="K1304"/>
        </row>
        <row r="1305">
          <cell r="H1305"/>
          <cell r="I1305"/>
          <cell r="J1305"/>
          <cell r="K1305"/>
        </row>
        <row r="1306">
          <cell r="H1306"/>
          <cell r="I1306"/>
          <cell r="J1306"/>
          <cell r="K1306"/>
        </row>
        <row r="1307">
          <cell r="H1307"/>
          <cell r="I1307"/>
          <cell r="J1307"/>
          <cell r="K1307"/>
        </row>
        <row r="1308">
          <cell r="H1308"/>
          <cell r="I1308"/>
          <cell r="J1308"/>
          <cell r="K1308"/>
        </row>
        <row r="1309">
          <cell r="H1309"/>
          <cell r="I1309"/>
          <cell r="J1309"/>
          <cell r="K1309"/>
        </row>
        <row r="1310">
          <cell r="H1310"/>
          <cell r="I1310"/>
          <cell r="J1310"/>
          <cell r="K1310"/>
        </row>
        <row r="1311">
          <cell r="H1311"/>
          <cell r="I1311"/>
          <cell r="J1311"/>
          <cell r="K1311"/>
        </row>
        <row r="1312">
          <cell r="H1312"/>
          <cell r="I1312"/>
          <cell r="J1312"/>
          <cell r="K1312"/>
        </row>
        <row r="1313">
          <cell r="H1313"/>
          <cell r="I1313"/>
          <cell r="J1313"/>
          <cell r="K1313"/>
        </row>
        <row r="1314">
          <cell r="H1314"/>
          <cell r="I1314"/>
          <cell r="J1314"/>
          <cell r="K1314"/>
        </row>
        <row r="1315">
          <cell r="H1315"/>
          <cell r="I1315"/>
          <cell r="J1315"/>
          <cell r="K1315"/>
        </row>
        <row r="1316">
          <cell r="H1316"/>
          <cell r="I1316"/>
          <cell r="J1316"/>
          <cell r="K1316"/>
        </row>
        <row r="1317">
          <cell r="H1317"/>
          <cell r="I1317"/>
          <cell r="J1317"/>
          <cell r="K1317"/>
        </row>
        <row r="1318">
          <cell r="H1318"/>
          <cell r="I1318"/>
          <cell r="J1318"/>
          <cell r="K1318"/>
        </row>
        <row r="1319">
          <cell r="H1319"/>
          <cell r="I1319"/>
          <cell r="J1319"/>
          <cell r="K1319"/>
        </row>
        <row r="1320">
          <cell r="H1320"/>
          <cell r="I1320"/>
          <cell r="J1320"/>
          <cell r="K1320"/>
        </row>
        <row r="1321">
          <cell r="H1321"/>
          <cell r="I1321"/>
          <cell r="J1321"/>
          <cell r="K1321"/>
        </row>
        <row r="1322">
          <cell r="H1322"/>
          <cell r="I1322"/>
          <cell r="J1322"/>
          <cell r="K1322"/>
        </row>
        <row r="1323">
          <cell r="H1323">
            <v>1</v>
          </cell>
          <cell r="I1323">
            <v>1</v>
          </cell>
          <cell r="J1323" t="str">
            <v>ごはん</v>
          </cell>
          <cell r="K1323" t="str">
            <v>ごはん</v>
          </cell>
        </row>
        <row r="1324">
          <cell r="H1324"/>
          <cell r="I1324"/>
          <cell r="J1324"/>
          <cell r="K1324"/>
        </row>
        <row r="1325">
          <cell r="H1325"/>
          <cell r="I1325"/>
          <cell r="J1325"/>
          <cell r="K1325"/>
        </row>
        <row r="1326">
          <cell r="H1326">
            <v>2</v>
          </cell>
          <cell r="I1326">
            <v>2</v>
          </cell>
          <cell r="J1326" t="str">
            <v>牛乳</v>
          </cell>
          <cell r="K1326" t="str">
            <v>牛乳</v>
          </cell>
        </row>
        <row r="1327">
          <cell r="H1327"/>
          <cell r="I1327"/>
          <cell r="J1327"/>
          <cell r="K1327"/>
        </row>
        <row r="1328">
          <cell r="H1328">
            <v>3</v>
          </cell>
          <cell r="I1328">
            <v>4</v>
          </cell>
          <cell r="J1328" t="str">
            <v>いわしのアングレーズ</v>
          </cell>
          <cell r="K1328" t="str">
            <v>鰯のアングレーズ</v>
          </cell>
        </row>
        <row r="1329">
          <cell r="H1329"/>
          <cell r="I1329"/>
          <cell r="J1329"/>
          <cell r="K1329"/>
        </row>
        <row r="1330">
          <cell r="H1330"/>
          <cell r="I1330"/>
          <cell r="J1330"/>
          <cell r="K1330"/>
        </row>
        <row r="1331">
          <cell r="H1331"/>
          <cell r="I1331"/>
          <cell r="J1331"/>
          <cell r="K1331"/>
        </row>
        <row r="1332">
          <cell r="H1332"/>
          <cell r="I1332"/>
          <cell r="J1332"/>
          <cell r="K1332"/>
        </row>
        <row r="1333">
          <cell r="H1333"/>
          <cell r="I1333"/>
          <cell r="J1333"/>
          <cell r="K1333"/>
        </row>
        <row r="1334">
          <cell r="H1334"/>
          <cell r="I1334"/>
          <cell r="J1334"/>
          <cell r="K1334"/>
        </row>
        <row r="1335">
          <cell r="H1335"/>
          <cell r="I1335"/>
          <cell r="J1335"/>
          <cell r="K1335"/>
        </row>
        <row r="1336">
          <cell r="H1336"/>
          <cell r="I1336"/>
          <cell r="J1336"/>
          <cell r="K1336"/>
        </row>
        <row r="1337">
          <cell r="H1337"/>
          <cell r="I1337"/>
          <cell r="J1337"/>
          <cell r="K1337"/>
        </row>
        <row r="1338">
          <cell r="H1338"/>
          <cell r="I1338"/>
          <cell r="J1338"/>
          <cell r="K1338"/>
        </row>
        <row r="1339">
          <cell r="H1339">
            <v>4</v>
          </cell>
          <cell r="I1339">
            <v>5</v>
          </cell>
          <cell r="J1339" t="str">
            <v>はりはりづけ</v>
          </cell>
          <cell r="K1339" t="str">
            <v>はりはり漬け</v>
          </cell>
        </row>
        <row r="1340">
          <cell r="H1340"/>
          <cell r="I1340"/>
          <cell r="J1340"/>
          <cell r="K1340"/>
        </row>
        <row r="1341">
          <cell r="H1341"/>
          <cell r="I1341"/>
          <cell r="J1341"/>
          <cell r="K1341"/>
        </row>
        <row r="1342">
          <cell r="H1342"/>
          <cell r="I1342"/>
          <cell r="J1342"/>
          <cell r="K1342"/>
        </row>
        <row r="1343">
          <cell r="H1343"/>
          <cell r="I1343"/>
          <cell r="J1343"/>
          <cell r="K1343"/>
        </row>
        <row r="1344">
          <cell r="H1344"/>
          <cell r="I1344"/>
          <cell r="J1344"/>
          <cell r="K1344"/>
        </row>
        <row r="1345">
          <cell r="H1345"/>
          <cell r="I1345"/>
          <cell r="J1345"/>
          <cell r="K1345"/>
        </row>
        <row r="1346">
          <cell r="H1346"/>
          <cell r="I1346"/>
          <cell r="J1346"/>
          <cell r="K1346"/>
        </row>
        <row r="1347">
          <cell r="H1347"/>
          <cell r="I1347"/>
          <cell r="J1347"/>
          <cell r="K1347"/>
        </row>
        <row r="1348">
          <cell r="H1348"/>
          <cell r="I1348"/>
          <cell r="J1348"/>
          <cell r="K1348"/>
        </row>
        <row r="1349">
          <cell r="H1349"/>
          <cell r="I1349"/>
          <cell r="J1349"/>
          <cell r="K1349"/>
        </row>
        <row r="1350">
          <cell r="H1350"/>
          <cell r="I1350"/>
          <cell r="J1350"/>
          <cell r="K1350"/>
        </row>
        <row r="1351">
          <cell r="H1351"/>
          <cell r="I1351"/>
          <cell r="J1351"/>
          <cell r="K1351"/>
        </row>
        <row r="1352">
          <cell r="H1352"/>
          <cell r="I1352"/>
          <cell r="J1352"/>
          <cell r="K1352"/>
        </row>
        <row r="1353">
          <cell r="H1353">
            <v>5</v>
          </cell>
          <cell r="I1353">
            <v>7</v>
          </cell>
          <cell r="J1353" t="str">
            <v>とんじる</v>
          </cell>
          <cell r="K1353" t="str">
            <v>豚汁</v>
          </cell>
        </row>
        <row r="1354">
          <cell r="H1354"/>
          <cell r="I1354"/>
          <cell r="J1354" t="str">
            <v/>
          </cell>
          <cell r="K1354" t="str">
            <v/>
          </cell>
        </row>
        <row r="1355">
          <cell r="H1355"/>
          <cell r="I1355"/>
          <cell r="J1355" t="str">
            <v/>
          </cell>
          <cell r="K1355" t="str">
            <v/>
          </cell>
        </row>
        <row r="1356">
          <cell r="H1356"/>
          <cell r="I1356"/>
          <cell r="J1356" t="str">
            <v/>
          </cell>
          <cell r="K1356" t="str">
            <v/>
          </cell>
        </row>
        <row r="1357">
          <cell r="H1357"/>
          <cell r="I1357"/>
          <cell r="J1357" t="str">
            <v/>
          </cell>
          <cell r="K1357" t="str">
            <v/>
          </cell>
        </row>
        <row r="1358">
          <cell r="H1358"/>
          <cell r="I1358"/>
          <cell r="J1358" t="str">
            <v/>
          </cell>
          <cell r="K1358" t="str">
            <v/>
          </cell>
        </row>
        <row r="1359">
          <cell r="H1359"/>
          <cell r="I1359"/>
          <cell r="J1359" t="str">
            <v/>
          </cell>
          <cell r="K1359" t="str">
            <v/>
          </cell>
        </row>
        <row r="1360">
          <cell r="H1360"/>
          <cell r="I1360"/>
          <cell r="J1360" t="str">
            <v/>
          </cell>
          <cell r="K1360" t="str">
            <v/>
          </cell>
        </row>
        <row r="1361">
          <cell r="H1361"/>
          <cell r="I1361"/>
          <cell r="J1361" t="str">
            <v/>
          </cell>
          <cell r="K1361" t="str">
            <v/>
          </cell>
        </row>
        <row r="1362">
          <cell r="H1362"/>
          <cell r="I1362"/>
          <cell r="J1362" t="str">
            <v/>
          </cell>
          <cell r="K1362" t="str">
            <v/>
          </cell>
        </row>
        <row r="1363">
          <cell r="H1363"/>
          <cell r="I1363"/>
          <cell r="J1363" t="str">
            <v/>
          </cell>
          <cell r="K1363" t="str">
            <v/>
          </cell>
        </row>
        <row r="1364">
          <cell r="H1364"/>
          <cell r="I1364"/>
          <cell r="J1364" t="str">
            <v/>
          </cell>
          <cell r="K1364" t="str">
            <v/>
          </cell>
        </row>
        <row r="1365">
          <cell r="H1365"/>
          <cell r="I1365"/>
          <cell r="J1365" t="str">
            <v/>
          </cell>
          <cell r="K1365" t="str">
            <v/>
          </cell>
        </row>
        <row r="1366">
          <cell r="H1366"/>
          <cell r="I1366"/>
          <cell r="J1366"/>
          <cell r="K1366"/>
        </row>
        <row r="1367">
          <cell r="H1367"/>
          <cell r="I1367"/>
          <cell r="J1367"/>
          <cell r="K1367"/>
        </row>
        <row r="1368">
          <cell r="H1368"/>
          <cell r="I1368"/>
          <cell r="J1368"/>
          <cell r="K1368"/>
        </row>
        <row r="1369">
          <cell r="H1369"/>
          <cell r="I1369"/>
          <cell r="J1369"/>
          <cell r="K1369"/>
        </row>
        <row r="1370">
          <cell r="H1370"/>
          <cell r="I1370"/>
          <cell r="J1370"/>
          <cell r="K1370"/>
        </row>
        <row r="1371">
          <cell r="H1371"/>
          <cell r="I1371"/>
          <cell r="J1371"/>
          <cell r="K1371"/>
        </row>
        <row r="1372">
          <cell r="H1372"/>
          <cell r="I1372"/>
          <cell r="J1372"/>
          <cell r="K1372"/>
        </row>
        <row r="1373">
          <cell r="H1373"/>
          <cell r="I1373"/>
          <cell r="J1373"/>
          <cell r="K1373"/>
        </row>
        <row r="1374">
          <cell r="H1374"/>
          <cell r="I1374"/>
          <cell r="J1374"/>
          <cell r="K1374"/>
        </row>
        <row r="1375">
          <cell r="H1375"/>
          <cell r="I1375"/>
          <cell r="J1375"/>
          <cell r="K1375"/>
        </row>
        <row r="1376">
          <cell r="H1376"/>
          <cell r="I1376"/>
          <cell r="J1376"/>
          <cell r="K1376"/>
        </row>
        <row r="1377">
          <cell r="H1377"/>
          <cell r="I1377"/>
          <cell r="J1377"/>
          <cell r="K1377"/>
        </row>
        <row r="1378">
          <cell r="H1378"/>
          <cell r="I1378"/>
          <cell r="J1378"/>
          <cell r="K1378"/>
        </row>
        <row r="1379">
          <cell r="H1379"/>
          <cell r="I1379"/>
          <cell r="J1379"/>
          <cell r="K1379"/>
        </row>
        <row r="1380">
          <cell r="H1380"/>
          <cell r="I1380"/>
          <cell r="J1380"/>
          <cell r="K1380"/>
        </row>
        <row r="1381">
          <cell r="H1381"/>
          <cell r="I1381"/>
          <cell r="J1381"/>
          <cell r="K1381"/>
        </row>
        <row r="1382">
          <cell r="H1382"/>
          <cell r="I1382"/>
          <cell r="J1382"/>
          <cell r="K1382"/>
        </row>
        <row r="1383">
          <cell r="H1383"/>
          <cell r="I1383"/>
          <cell r="J1383"/>
          <cell r="K1383"/>
        </row>
        <row r="1384">
          <cell r="H1384"/>
          <cell r="I1384"/>
          <cell r="J1384"/>
          <cell r="K1384"/>
        </row>
        <row r="1385">
          <cell r="H1385"/>
          <cell r="I1385"/>
          <cell r="J1385"/>
          <cell r="K1385"/>
        </row>
        <row r="1386">
          <cell r="H1386"/>
          <cell r="I1386"/>
          <cell r="J1386"/>
          <cell r="K1386"/>
        </row>
        <row r="1387">
          <cell r="H1387"/>
          <cell r="I1387"/>
          <cell r="J1387"/>
          <cell r="K1387"/>
        </row>
        <row r="1388">
          <cell r="H1388"/>
          <cell r="I1388"/>
          <cell r="J1388"/>
          <cell r="K1388"/>
        </row>
        <row r="1389">
          <cell r="H1389"/>
          <cell r="I1389"/>
          <cell r="J1389"/>
          <cell r="K1389"/>
        </row>
        <row r="1390">
          <cell r="H1390"/>
          <cell r="I1390"/>
          <cell r="J1390"/>
          <cell r="K1390"/>
        </row>
        <row r="1391">
          <cell r="H1391"/>
          <cell r="I1391"/>
          <cell r="J1391"/>
          <cell r="K1391"/>
        </row>
        <row r="1392">
          <cell r="H1392"/>
          <cell r="I1392"/>
          <cell r="J1392"/>
          <cell r="K1392"/>
        </row>
        <row r="1393">
          <cell r="H1393"/>
          <cell r="I1393"/>
          <cell r="J1393"/>
          <cell r="K1393"/>
        </row>
        <row r="1394">
          <cell r="H1394"/>
          <cell r="I1394"/>
          <cell r="J1394"/>
          <cell r="K1394"/>
        </row>
        <row r="1395">
          <cell r="H1395"/>
          <cell r="I1395"/>
          <cell r="J1395"/>
          <cell r="K1395"/>
        </row>
        <row r="1396">
          <cell r="H1396"/>
          <cell r="I1396"/>
          <cell r="J1396"/>
          <cell r="K1396"/>
        </row>
        <row r="1397">
          <cell r="H1397"/>
          <cell r="I1397"/>
          <cell r="J1397"/>
          <cell r="K1397"/>
        </row>
        <row r="1398">
          <cell r="H1398"/>
          <cell r="I1398"/>
          <cell r="J1398"/>
          <cell r="K1398"/>
        </row>
        <row r="1399">
          <cell r="H1399"/>
          <cell r="I1399"/>
          <cell r="J1399"/>
          <cell r="K1399"/>
        </row>
        <row r="1400">
          <cell r="H1400"/>
          <cell r="I1400"/>
          <cell r="J1400"/>
          <cell r="K1400"/>
        </row>
        <row r="1401">
          <cell r="H1401"/>
          <cell r="I1401"/>
          <cell r="J1401"/>
          <cell r="K1401"/>
        </row>
        <row r="1402">
          <cell r="H1402"/>
          <cell r="I1402"/>
          <cell r="J1402"/>
          <cell r="K1402"/>
        </row>
        <row r="1403">
          <cell r="H1403"/>
          <cell r="I1403"/>
          <cell r="J1403"/>
          <cell r="K1403"/>
        </row>
        <row r="1404">
          <cell r="H1404"/>
          <cell r="I1404"/>
          <cell r="J1404"/>
          <cell r="K1404"/>
        </row>
        <row r="1405">
          <cell r="H1405"/>
          <cell r="I1405"/>
          <cell r="J1405"/>
          <cell r="K1405"/>
        </row>
        <row r="1406">
          <cell r="H1406"/>
          <cell r="I1406"/>
          <cell r="J1406"/>
          <cell r="K1406"/>
        </row>
        <row r="1407">
          <cell r="H1407"/>
          <cell r="I1407"/>
          <cell r="J1407"/>
          <cell r="K1407"/>
        </row>
        <row r="1408">
          <cell r="H1408"/>
          <cell r="I1408"/>
          <cell r="J1408"/>
          <cell r="K1408"/>
        </row>
        <row r="1409">
          <cell r="H1409"/>
          <cell r="I1409"/>
          <cell r="J1409"/>
          <cell r="K1409"/>
        </row>
        <row r="1410">
          <cell r="H1410"/>
          <cell r="I1410"/>
          <cell r="J1410"/>
          <cell r="K1410"/>
        </row>
        <row r="1411">
          <cell r="H1411"/>
          <cell r="I1411"/>
          <cell r="J1411"/>
          <cell r="K1411"/>
        </row>
        <row r="1412">
          <cell r="H1412"/>
          <cell r="I1412"/>
          <cell r="J1412"/>
          <cell r="K1412"/>
        </row>
        <row r="1413">
          <cell r="H1413"/>
          <cell r="I1413"/>
          <cell r="J1413"/>
          <cell r="K1413"/>
        </row>
        <row r="1414">
          <cell r="H1414"/>
          <cell r="I1414"/>
          <cell r="J1414"/>
          <cell r="K1414"/>
        </row>
        <row r="1415">
          <cell r="H1415"/>
          <cell r="I1415"/>
          <cell r="J1415"/>
          <cell r="K1415"/>
        </row>
        <row r="1416">
          <cell r="H1416"/>
          <cell r="I1416"/>
          <cell r="J1416"/>
          <cell r="K1416"/>
        </row>
        <row r="1417">
          <cell r="H1417"/>
          <cell r="I1417"/>
          <cell r="J1417"/>
          <cell r="K1417"/>
        </row>
        <row r="1418">
          <cell r="H1418"/>
          <cell r="I1418"/>
          <cell r="J1418"/>
          <cell r="K1418"/>
        </row>
        <row r="1419">
          <cell r="H1419"/>
          <cell r="I1419"/>
          <cell r="J1419"/>
          <cell r="K1419"/>
        </row>
        <row r="1420">
          <cell r="H1420"/>
          <cell r="I1420"/>
          <cell r="J1420"/>
          <cell r="K1420"/>
        </row>
        <row r="1421">
          <cell r="H1421"/>
          <cell r="I1421"/>
          <cell r="J1421"/>
          <cell r="K1421"/>
        </row>
        <row r="1422">
          <cell r="H1422"/>
          <cell r="I1422"/>
          <cell r="J1422"/>
          <cell r="K1422"/>
        </row>
        <row r="1423">
          <cell r="H1423"/>
          <cell r="I1423"/>
          <cell r="J1423"/>
          <cell r="K1423"/>
        </row>
        <row r="1424">
          <cell r="H1424"/>
          <cell r="I1424"/>
          <cell r="J1424"/>
          <cell r="K1424"/>
        </row>
        <row r="1425">
          <cell r="H1425"/>
          <cell r="I1425"/>
          <cell r="J1425"/>
          <cell r="K1425"/>
        </row>
        <row r="1426">
          <cell r="H1426"/>
          <cell r="I1426"/>
          <cell r="J1426"/>
          <cell r="K1426"/>
        </row>
        <row r="1427">
          <cell r="H1427"/>
          <cell r="I1427"/>
          <cell r="J1427"/>
          <cell r="K1427"/>
        </row>
        <row r="1428">
          <cell r="H1428"/>
          <cell r="I1428"/>
          <cell r="J1428"/>
          <cell r="K1428"/>
        </row>
        <row r="1429">
          <cell r="H1429"/>
          <cell r="I1429"/>
          <cell r="J1429"/>
          <cell r="K1429"/>
        </row>
        <row r="1430">
          <cell r="H1430"/>
          <cell r="I1430"/>
          <cell r="J1430"/>
          <cell r="K1430"/>
        </row>
        <row r="1431">
          <cell r="H1431"/>
          <cell r="I1431"/>
          <cell r="J1431"/>
          <cell r="K1431"/>
        </row>
        <row r="1432">
          <cell r="H1432"/>
          <cell r="I1432"/>
          <cell r="J1432"/>
          <cell r="K1432"/>
        </row>
      </sheetData>
      <sheetData sheetId="7" refreshError="1">
        <row r="12">
          <cell r="F12">
            <v>0</v>
          </cell>
          <cell r="I12"/>
        </row>
        <row r="13">
          <cell r="F13">
            <v>0</v>
          </cell>
          <cell r="I13"/>
        </row>
        <row r="14">
          <cell r="F14">
            <v>0</v>
          </cell>
          <cell r="I14"/>
        </row>
        <row r="15">
          <cell r="F15">
            <v>1</v>
          </cell>
        </row>
        <row r="16">
          <cell r="F16">
            <v>2</v>
          </cell>
        </row>
        <row r="17">
          <cell r="F17">
            <v>5</v>
          </cell>
        </row>
        <row r="18">
          <cell r="F18">
            <v>6</v>
          </cell>
        </row>
        <row r="19">
          <cell r="F19">
            <v>7</v>
          </cell>
        </row>
        <row r="20">
          <cell r="F20">
            <v>8</v>
          </cell>
        </row>
        <row r="21">
          <cell r="F21">
            <v>9</v>
          </cell>
        </row>
        <row r="22">
          <cell r="F22">
            <v>12</v>
          </cell>
          <cell r="I22"/>
        </row>
        <row r="23">
          <cell r="F23">
            <v>13</v>
          </cell>
        </row>
        <row r="24">
          <cell r="F24">
            <v>14</v>
          </cell>
        </row>
        <row r="25">
          <cell r="F25">
            <v>15</v>
          </cell>
        </row>
        <row r="26">
          <cell r="F26">
            <v>16</v>
          </cell>
        </row>
        <row r="27">
          <cell r="F27">
            <v>19</v>
          </cell>
        </row>
        <row r="28">
          <cell r="F28">
            <v>20</v>
          </cell>
          <cell r="I28"/>
        </row>
        <row r="29">
          <cell r="F29">
            <v>21</v>
          </cell>
        </row>
        <row r="30">
          <cell r="F30">
            <v>22</v>
          </cell>
          <cell r="I30" t="str">
            <v>野：11:50</v>
          </cell>
        </row>
        <row r="31">
          <cell r="F31">
            <v>23</v>
          </cell>
        </row>
        <row r="32">
          <cell r="F32">
            <v>26</v>
          </cell>
        </row>
        <row r="33">
          <cell r="F33">
            <v>27</v>
          </cell>
        </row>
        <row r="34">
          <cell r="F34">
            <v>28</v>
          </cell>
        </row>
        <row r="35">
          <cell r="F35">
            <v>29</v>
          </cell>
        </row>
        <row r="36">
          <cell r="F36">
            <v>30</v>
          </cell>
          <cell r="I36"/>
        </row>
        <row r="37">
          <cell r="F37">
            <v>0</v>
          </cell>
          <cell r="I37"/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U6">
            <v>0</v>
          </cell>
          <cell r="X6">
            <v>0</v>
          </cell>
          <cell r="Z6">
            <v>0</v>
          </cell>
        </row>
        <row r="7">
          <cell r="U7">
            <v>0</v>
          </cell>
          <cell r="X7">
            <v>0</v>
          </cell>
          <cell r="Z7">
            <v>0</v>
          </cell>
        </row>
        <row r="8">
          <cell r="U8">
            <v>0</v>
          </cell>
          <cell r="X8">
            <v>0</v>
          </cell>
          <cell r="Z8">
            <v>0</v>
          </cell>
        </row>
        <row r="9">
          <cell r="U9">
            <v>642.8078999999999</v>
          </cell>
          <cell r="X9">
            <v>25.007339999999999</v>
          </cell>
          <cell r="Z9">
            <v>17.159389999999998</v>
          </cell>
        </row>
        <row r="10">
          <cell r="U10">
            <v>659.70900000000006</v>
          </cell>
          <cell r="X10">
            <v>31.817710000000005</v>
          </cell>
          <cell r="Z10">
            <v>19.015500000000003</v>
          </cell>
        </row>
        <row r="11">
          <cell r="U11">
            <v>679.41859999999986</v>
          </cell>
          <cell r="X11">
            <v>28.392739999999993</v>
          </cell>
          <cell r="Z11">
            <v>21.518070000000002</v>
          </cell>
        </row>
        <row r="12">
          <cell r="U12">
            <v>669.81089999999995</v>
          </cell>
          <cell r="X12">
            <v>25.196899999999989</v>
          </cell>
          <cell r="Z12">
            <v>15.210940000000001</v>
          </cell>
        </row>
        <row r="13">
          <cell r="U13">
            <v>716.72510000000023</v>
          </cell>
          <cell r="X13">
            <v>29.651589999999992</v>
          </cell>
          <cell r="Z13">
            <v>24.388159999999996</v>
          </cell>
        </row>
        <row r="14">
          <cell r="U14">
            <v>668.25119999999981</v>
          </cell>
          <cell r="X14">
            <v>28.749129999999997</v>
          </cell>
          <cell r="Z14">
            <v>21.357299999999995</v>
          </cell>
        </row>
        <row r="15">
          <cell r="U15">
            <v>695.63499999999999</v>
          </cell>
          <cell r="X15">
            <v>28.502279999999995</v>
          </cell>
          <cell r="Z15">
            <v>28.999360000000006</v>
          </cell>
        </row>
        <row r="16">
          <cell r="U16">
            <v>612.1085999999998</v>
          </cell>
          <cell r="X16">
            <v>27.191689999999998</v>
          </cell>
          <cell r="Z16">
            <v>16.089939999999995</v>
          </cell>
        </row>
        <row r="17">
          <cell r="U17">
            <v>637.88099999999997</v>
          </cell>
          <cell r="X17">
            <v>28.54701</v>
          </cell>
          <cell r="Z17">
            <v>19.011640000000007</v>
          </cell>
        </row>
        <row r="18">
          <cell r="U18">
            <v>642.41229999999996</v>
          </cell>
          <cell r="X18">
            <v>23.460789999999999</v>
          </cell>
          <cell r="Z18">
            <v>20.851309999999998</v>
          </cell>
        </row>
        <row r="19">
          <cell r="U19">
            <v>611.79179999999997</v>
          </cell>
          <cell r="X19">
            <v>39.518129999999992</v>
          </cell>
          <cell r="Z19">
            <v>21.044989999999995</v>
          </cell>
        </row>
        <row r="20">
          <cell r="U20">
            <v>681.96949999999981</v>
          </cell>
          <cell r="X20">
            <v>25.245399999999997</v>
          </cell>
          <cell r="Z20">
            <v>19.870750000000005</v>
          </cell>
        </row>
        <row r="21">
          <cell r="U21">
            <v>661.9550999999999</v>
          </cell>
          <cell r="X21">
            <v>24.184889999999999</v>
          </cell>
          <cell r="Z21">
            <v>24.312939999999998</v>
          </cell>
        </row>
        <row r="22">
          <cell r="U22">
            <v>666.77099999999996</v>
          </cell>
          <cell r="X22">
            <v>32.053599999999996</v>
          </cell>
          <cell r="Z22">
            <v>19.289699999999996</v>
          </cell>
        </row>
        <row r="23">
          <cell r="U23">
            <v>702.42809999999997</v>
          </cell>
          <cell r="X23">
            <v>20.892869999999995</v>
          </cell>
          <cell r="Z23">
            <v>21.674929999999993</v>
          </cell>
        </row>
        <row r="24">
          <cell r="U24">
            <v>665.30879999999991</v>
          </cell>
          <cell r="X24">
            <v>19.939839999999997</v>
          </cell>
          <cell r="Z24">
            <v>21.972059999999999</v>
          </cell>
        </row>
        <row r="25">
          <cell r="U25">
            <v>650.25350000000003</v>
          </cell>
          <cell r="X25">
            <v>25.238209999999999</v>
          </cell>
          <cell r="Z25">
            <v>15.011549999999996</v>
          </cell>
        </row>
        <row r="26">
          <cell r="U26">
            <v>701.17119999999989</v>
          </cell>
          <cell r="X26">
            <v>31.107924999999987</v>
          </cell>
          <cell r="Z26">
            <v>20.548580000000001</v>
          </cell>
        </row>
        <row r="27">
          <cell r="U27">
            <v>670.69609999999989</v>
          </cell>
          <cell r="X27">
            <v>26.341029999999993</v>
          </cell>
          <cell r="Z27">
            <v>20.205919999999995</v>
          </cell>
        </row>
        <row r="28">
          <cell r="U28">
            <v>643.62559999999996</v>
          </cell>
          <cell r="X28">
            <v>21.103189999999984</v>
          </cell>
          <cell r="Z28">
            <v>22.051519999999996</v>
          </cell>
        </row>
        <row r="29">
          <cell r="U29">
            <v>651.60659999999996</v>
          </cell>
          <cell r="X29">
            <v>25.80058</v>
          </cell>
          <cell r="Z29">
            <v>17.501619999999996</v>
          </cell>
        </row>
        <row r="30">
          <cell r="U30">
            <v>701.58109999999999</v>
          </cell>
          <cell r="X30">
            <v>28.435870000000001</v>
          </cell>
          <cell r="Z30">
            <v>23.167899999999999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E43C70"/>
  </sheetPr>
  <dimension ref="A1:S134"/>
  <sheetViews>
    <sheetView tabSelected="1" view="pageBreakPreview" zoomScaleNormal="100" zoomScaleSheetLayoutView="100" workbookViewId="0">
      <pane xSplit="3" ySplit="18" topLeftCell="D19" activePane="bottomRight" state="frozen"/>
      <selection pane="topRight" activeCell="D1" sqref="D1"/>
      <selection pane="bottomLeft" activeCell="A18" sqref="A18"/>
      <selection pane="bottomRight" activeCell="C1" sqref="C1"/>
    </sheetView>
  </sheetViews>
  <sheetFormatPr defaultColWidth="0" defaultRowHeight="0" customHeight="1" zeroHeight="1" x14ac:dyDescent="0.4"/>
  <cols>
    <col min="1" max="1" width="5.75" style="1" customWidth="1"/>
    <col min="2" max="2" width="3" style="1" customWidth="1"/>
    <col min="3" max="3" width="17.75" style="3" customWidth="1"/>
    <col min="4" max="4" width="4.375" style="1" customWidth="1"/>
    <col min="5" max="6" width="17.75" style="1" customWidth="1"/>
    <col min="7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103.5" customHeight="1" x14ac:dyDescent="0.4">
      <c r="E1" s="68" t="s">
        <v>174</v>
      </c>
    </row>
    <row r="2" spans="1:19" ht="35.25" customHeight="1" x14ac:dyDescent="0.4">
      <c r="A2" s="4"/>
      <c r="B2" s="65"/>
      <c r="C2" s="64"/>
      <c r="D2" s="63"/>
      <c r="E2" s="62">
        <f>[1]作成!B1</f>
        <v>10</v>
      </c>
      <c r="F2" s="61" t="s">
        <v>167</v>
      </c>
      <c r="G2" s="60"/>
      <c r="H2" s="60"/>
      <c r="I2" s="9"/>
      <c r="J2" s="5"/>
      <c r="K2" s="5"/>
      <c r="L2" s="5"/>
      <c r="M2" s="5"/>
      <c r="N2" s="5"/>
      <c r="O2" s="59"/>
      <c r="P2" s="58"/>
      <c r="Q2" s="57"/>
      <c r="R2" s="5" t="s">
        <v>166</v>
      </c>
      <c r="S2" s="4"/>
    </row>
    <row r="3" spans="1:19" ht="13.5" customHeight="1" x14ac:dyDescent="0.4">
      <c r="A3" s="99" t="s">
        <v>165</v>
      </c>
      <c r="B3" s="99" t="s">
        <v>164</v>
      </c>
      <c r="C3" s="102" t="s">
        <v>163</v>
      </c>
      <c r="D3" s="103"/>
      <c r="E3" s="103"/>
      <c r="F3" s="104"/>
      <c r="G3" s="74" t="s">
        <v>162</v>
      </c>
      <c r="H3" s="75"/>
      <c r="I3" s="76"/>
      <c r="J3" s="74" t="s">
        <v>161</v>
      </c>
      <c r="K3" s="75"/>
      <c r="L3" s="76"/>
      <c r="M3" s="74" t="s">
        <v>160</v>
      </c>
      <c r="N3" s="75"/>
      <c r="O3" s="76"/>
      <c r="P3" s="98" t="s">
        <v>159</v>
      </c>
      <c r="Q3" s="98"/>
      <c r="R3" s="5" t="s">
        <v>0</v>
      </c>
      <c r="S3" s="4"/>
    </row>
    <row r="4" spans="1:19" ht="13.5" customHeight="1" x14ac:dyDescent="0.4">
      <c r="A4" s="100"/>
      <c r="B4" s="100"/>
      <c r="C4" s="105"/>
      <c r="D4" s="106"/>
      <c r="E4" s="106"/>
      <c r="F4" s="107"/>
      <c r="G4" s="77"/>
      <c r="H4" s="78"/>
      <c r="I4" s="79"/>
      <c r="J4" s="77"/>
      <c r="K4" s="78"/>
      <c r="L4" s="79"/>
      <c r="M4" s="77"/>
      <c r="N4" s="78"/>
      <c r="O4" s="79"/>
      <c r="P4" s="98" t="s">
        <v>158</v>
      </c>
      <c r="Q4" s="98"/>
      <c r="R4" s="5" t="s">
        <v>0</v>
      </c>
      <c r="S4" s="4"/>
    </row>
    <row r="5" spans="1:19" ht="13.5" customHeight="1" x14ac:dyDescent="0.4">
      <c r="A5" s="100"/>
      <c r="B5" s="100"/>
      <c r="C5" s="116" t="s">
        <v>157</v>
      </c>
      <c r="D5" s="118" t="s">
        <v>156</v>
      </c>
      <c r="E5" s="120" t="s">
        <v>155</v>
      </c>
      <c r="F5" s="121"/>
      <c r="G5" s="80" t="s">
        <v>154</v>
      </c>
      <c r="H5" s="81"/>
      <c r="I5" s="82"/>
      <c r="J5" s="86" t="s">
        <v>153</v>
      </c>
      <c r="K5" s="87"/>
      <c r="L5" s="88"/>
      <c r="M5" s="92" t="s">
        <v>152</v>
      </c>
      <c r="N5" s="93"/>
      <c r="O5" s="94"/>
      <c r="P5" s="98" t="s">
        <v>151</v>
      </c>
      <c r="Q5" s="98"/>
      <c r="R5" s="5" t="s">
        <v>0</v>
      </c>
      <c r="S5" s="4"/>
    </row>
    <row r="6" spans="1:19" ht="13.5" customHeight="1" x14ac:dyDescent="0.4">
      <c r="A6" s="101"/>
      <c r="B6" s="101"/>
      <c r="C6" s="117"/>
      <c r="D6" s="119"/>
      <c r="E6" s="122"/>
      <c r="F6" s="123"/>
      <c r="G6" s="83"/>
      <c r="H6" s="84"/>
      <c r="I6" s="85"/>
      <c r="J6" s="89"/>
      <c r="K6" s="90"/>
      <c r="L6" s="91"/>
      <c r="M6" s="95"/>
      <c r="N6" s="96"/>
      <c r="O6" s="97"/>
      <c r="P6" s="98" t="s">
        <v>150</v>
      </c>
      <c r="Q6" s="98"/>
      <c r="R6" s="5" t="s">
        <v>0</v>
      </c>
      <c r="S6" s="4"/>
    </row>
    <row r="7" spans="1:19" ht="17.25" hidden="1" customHeight="1" x14ac:dyDescent="0.4">
      <c r="A7" s="113" t="str">
        <f>IF([1]人数!$F12=0," ",[1]人数!$F12)</f>
        <v xml:space="preserve"> </v>
      </c>
      <c r="B7" s="132" t="s">
        <v>8</v>
      </c>
      <c r="C7" s="124" t="str">
        <f>IF(ISERROR(VLOOKUP(1,[1]作成!$H$3:$K$57,3,FALSE))," ",VLOOKUP(1,[1]作成!$H$3:$K$57,3,FALSE))</f>
        <v xml:space="preserve"> </v>
      </c>
      <c r="D7" s="127" t="str">
        <f>IF(ISERROR(VLOOKUP(2,[1]作成!$H$3:$K$57,4,FALSE))," ",VLOOKUP(2,[1]作成!$H$3:$K$57,4,FALSE))</f>
        <v xml:space="preserve"> </v>
      </c>
      <c r="E7" s="130" t="str">
        <f>IF(ISERROR(VLOOKUP(3,[1]作成!$H$3:$K$57,3,FALSE))," ",VLOOKUP(3,[1]作成!$H$3:$K$57,3,FALSE))</f>
        <v xml:space="preserve"> </v>
      </c>
      <c r="F7" s="131"/>
      <c r="G7" s="54"/>
      <c r="H7" s="52"/>
      <c r="I7" s="53"/>
      <c r="J7" s="54"/>
      <c r="K7" s="52"/>
      <c r="L7" s="53"/>
      <c r="M7" s="52"/>
      <c r="N7" s="52"/>
      <c r="O7" s="52"/>
      <c r="P7" s="16" t="str">
        <f>IF([1]計算!U6=0," ",[1]計算!U6)</f>
        <v xml:space="preserve"> </v>
      </c>
      <c r="Q7" s="20" t="s">
        <v>28</v>
      </c>
      <c r="S7" s="108" t="s">
        <v>149</v>
      </c>
    </row>
    <row r="8" spans="1:19" ht="17.25" hidden="1" customHeight="1" x14ac:dyDescent="0.4">
      <c r="A8" s="114"/>
      <c r="B8" s="133"/>
      <c r="C8" s="125"/>
      <c r="D8" s="128"/>
      <c r="E8" s="109" t="str">
        <f>IF(ISERROR(VLOOKUP(4,[1]作成!$H$3:$K$57,3,FALSE))," ",VLOOKUP(4,[1]作成!$H$3:$K$57,3,FALSE))</f>
        <v xml:space="preserve"> </v>
      </c>
      <c r="F8" s="110"/>
      <c r="G8" s="50"/>
      <c r="H8" s="49"/>
      <c r="I8" s="51"/>
      <c r="J8" s="50"/>
      <c r="K8" s="49"/>
      <c r="L8" s="51"/>
      <c r="M8" s="49"/>
      <c r="N8" s="49"/>
      <c r="O8" s="49"/>
      <c r="P8" s="16" t="str">
        <f>IF([1]計算!X6=0," ",[1]計算!X6)</f>
        <v xml:space="preserve"> </v>
      </c>
      <c r="Q8" s="15" t="s">
        <v>5</v>
      </c>
      <c r="S8" s="108"/>
    </row>
    <row r="9" spans="1:19" ht="17.25" hidden="1" customHeight="1" x14ac:dyDescent="0.4">
      <c r="A9" s="114"/>
      <c r="B9" s="133"/>
      <c r="C9" s="125"/>
      <c r="D9" s="128"/>
      <c r="E9" s="109" t="str">
        <f>IF(ISERROR(VLOOKUP(5,[1]作成!$H$3:$K$57,3,FALSE))," ",VLOOKUP(5,[1]作成!$H$3:$K$57,3,FALSE))</f>
        <v xml:space="preserve"> </v>
      </c>
      <c r="F9" s="110"/>
      <c r="G9" s="50"/>
      <c r="H9" s="49"/>
      <c r="I9" s="51"/>
      <c r="J9" s="50"/>
      <c r="K9" s="49"/>
      <c r="L9" s="17"/>
      <c r="M9" s="49"/>
      <c r="N9" s="49"/>
      <c r="O9" s="18"/>
      <c r="P9" s="16" t="str">
        <f>IF([1]計算!Z6=0," ",[1]計算!Z6)</f>
        <v xml:space="preserve"> </v>
      </c>
      <c r="Q9" s="15" t="s">
        <v>5</v>
      </c>
      <c r="S9" s="108"/>
    </row>
    <row r="10" spans="1:19" ht="17.25" hidden="1" customHeight="1" x14ac:dyDescent="0.4">
      <c r="A10" s="115"/>
      <c r="B10" s="134"/>
      <c r="C10" s="126"/>
      <c r="D10" s="129"/>
      <c r="E10" s="56" t="str">
        <f>IF(ISERROR(VLOOKUP(6,[1]作成!$H$3:$K$57,3,FALSE))," ",VLOOKUP(6,[1]作成!$H$3:$K$57,3,FALSE))</f>
        <v xml:space="preserve"> </v>
      </c>
      <c r="F10" s="56" t="str">
        <f>IF(ISERROR(VLOOKUP(7,[1]作成!$H$3:$K$57,3,FALSE))," ",VLOOKUP(7,[1]作成!$H$3:$K$57,3,FALSE))</f>
        <v xml:space="preserve"> </v>
      </c>
      <c r="G10" s="50"/>
      <c r="H10" s="49"/>
      <c r="I10" s="17"/>
      <c r="J10" s="50"/>
      <c r="K10" s="49"/>
      <c r="L10" s="17"/>
      <c r="M10" s="49"/>
      <c r="N10" s="49"/>
      <c r="O10" s="18"/>
      <c r="P10" s="111" t="str">
        <f>IF([1]人数!I12=0," ",[1]人数!I12)</f>
        <v xml:space="preserve"> </v>
      </c>
      <c r="Q10" s="112"/>
      <c r="S10" s="108"/>
    </row>
    <row r="11" spans="1:19" ht="17.25" hidden="1" customHeight="1" x14ac:dyDescent="0.4">
      <c r="A11" s="113" t="str">
        <f>IF([1]人数!$F13=0," ",[1]人数!$F13)</f>
        <v xml:space="preserve"> </v>
      </c>
      <c r="B11" s="135" t="s">
        <v>68</v>
      </c>
      <c r="C11" s="124" t="str">
        <f>IF(ISERROR(VLOOKUP(1,[1]作成!$H$58:$K$112,3,FALSE))," ",VLOOKUP(1,[1]作成!$H$58:$K$112,3,FALSE))</f>
        <v xml:space="preserve"> </v>
      </c>
      <c r="D11" s="127" t="str">
        <f>IF(ISERROR(VLOOKUP(2,[1]作成!$H$58:$K$112,4,FALSE))," ",VLOOKUP(2,[1]作成!$H$58:$K$112,4,FALSE))</f>
        <v xml:space="preserve"> </v>
      </c>
      <c r="E11" s="130" t="str">
        <f>IF(ISERROR(VLOOKUP(3,[1]作成!$H$58:$K$112,3,FALSE))," ",VLOOKUP(3,[1]作成!$H$58:$K$112,3,FALSE))</f>
        <v xml:space="preserve"> </v>
      </c>
      <c r="F11" s="131"/>
      <c r="G11" s="54"/>
      <c r="H11" s="52"/>
      <c r="I11" s="52"/>
      <c r="J11" s="54"/>
      <c r="K11" s="52"/>
      <c r="L11" s="53"/>
      <c r="M11" s="52"/>
      <c r="N11" s="52"/>
      <c r="O11" s="53"/>
      <c r="P11" s="16" t="str">
        <f>IF([1]計算!U7=0," ",[1]計算!U7)</f>
        <v xml:space="preserve"> </v>
      </c>
      <c r="Q11" s="20" t="s">
        <v>28</v>
      </c>
      <c r="S11" s="108"/>
    </row>
    <row r="12" spans="1:19" ht="17.25" hidden="1" customHeight="1" x14ac:dyDescent="0.4">
      <c r="A12" s="114"/>
      <c r="B12" s="135"/>
      <c r="C12" s="125"/>
      <c r="D12" s="128"/>
      <c r="E12" s="109" t="str">
        <f>IF(ISERROR(VLOOKUP(4,[1]作成!$H$58:$K$112,3,FALSE))," ",VLOOKUP(4,[1]作成!$H$58:$K$112,3,FALSE))</f>
        <v xml:space="preserve"> </v>
      </c>
      <c r="F12" s="110"/>
      <c r="G12" s="50"/>
      <c r="H12" s="49"/>
      <c r="I12" s="18"/>
      <c r="J12" s="50"/>
      <c r="K12" s="49"/>
      <c r="L12" s="51"/>
      <c r="M12" s="49"/>
      <c r="N12" s="49"/>
      <c r="O12" s="51"/>
      <c r="P12" s="16" t="str">
        <f>IF([1]計算!X7=0," ",[1]計算!X7)</f>
        <v xml:space="preserve"> </v>
      </c>
      <c r="Q12" s="15" t="s">
        <v>5</v>
      </c>
      <c r="S12" s="108"/>
    </row>
    <row r="13" spans="1:19" ht="17.25" hidden="1" customHeight="1" x14ac:dyDescent="0.4">
      <c r="A13" s="114"/>
      <c r="B13" s="135"/>
      <c r="C13" s="125"/>
      <c r="D13" s="128"/>
      <c r="E13" s="109" t="str">
        <f>IF(ISERROR(VLOOKUP(5,[1]作成!$H$58:$K$112,3,FALSE))," ",VLOOKUP(5,[1]作成!$H$58:$K$112,3,FALSE))</f>
        <v xml:space="preserve"> </v>
      </c>
      <c r="F13" s="110"/>
      <c r="G13" s="50"/>
      <c r="H13" s="49"/>
      <c r="I13" s="18"/>
      <c r="J13" s="50"/>
      <c r="K13" s="49"/>
      <c r="L13" s="51"/>
      <c r="M13" s="49"/>
      <c r="N13" s="49"/>
      <c r="O13" s="17"/>
      <c r="P13" s="16" t="str">
        <f>IF([1]計算!Z7=0," ",[1]計算!Z7)</f>
        <v xml:space="preserve"> </v>
      </c>
      <c r="Q13" s="15" t="s">
        <v>5</v>
      </c>
      <c r="S13" s="108"/>
    </row>
    <row r="14" spans="1:19" ht="17.25" hidden="1" customHeight="1" x14ac:dyDescent="0.4">
      <c r="A14" s="115"/>
      <c r="B14" s="135"/>
      <c r="C14" s="126"/>
      <c r="D14" s="129"/>
      <c r="E14" s="14" t="str">
        <f>IF(ISERROR(VLOOKUP(6,[1]作成!$H$58:$K$112,3,FALSE))," ",VLOOKUP(6,[1]作成!$H$58:$K$112,3,FALSE))</f>
        <v xml:space="preserve"> </v>
      </c>
      <c r="F14" s="13" t="str">
        <f>IF(ISERROR(VLOOKUP(7,[1]作成!$H$58:$K$112,3,FALSE))," ",VLOOKUP(7,[1]作成!$H$58:$K$112,3,FALSE))</f>
        <v xml:space="preserve"> </v>
      </c>
      <c r="G14" s="48"/>
      <c r="H14" s="47"/>
      <c r="I14" s="11"/>
      <c r="J14" s="48"/>
      <c r="K14" s="47"/>
      <c r="L14" s="55"/>
      <c r="M14" s="47"/>
      <c r="N14" s="47"/>
      <c r="O14" s="10"/>
      <c r="P14" s="111" t="str">
        <f>IF([1]人数!I13=0," ",[1]人数!I13)</f>
        <v xml:space="preserve"> </v>
      </c>
      <c r="Q14" s="112"/>
      <c r="S14" s="108"/>
    </row>
    <row r="15" spans="1:19" ht="17.25" hidden="1" customHeight="1" x14ac:dyDescent="0.4">
      <c r="A15" s="113" t="str">
        <f>IF([1]人数!$F14=0," ",[1]人数!$F14)</f>
        <v xml:space="preserve"> </v>
      </c>
      <c r="B15" s="135" t="s">
        <v>56</v>
      </c>
      <c r="C15" s="124" t="str">
        <f>IF(ISERROR(VLOOKUP(1,[1]作成!$H$113:$K$167,3,FALSE))," ",VLOOKUP(1,[1]作成!$H$113:$K$167,3,FALSE))</f>
        <v xml:space="preserve"> </v>
      </c>
      <c r="D15" s="127" t="str">
        <f>IF(ISERROR(VLOOKUP(2,[1]作成!$H$113:$K$167,4,FALSE))," ",VLOOKUP(2,[1]作成!$H$113:$K$167,4,FALSE))</f>
        <v xml:space="preserve"> </v>
      </c>
      <c r="E15" s="130" t="str">
        <f>IF(ISERROR(VLOOKUP(3,[1]作成!$H$113:$K$167,3,FALSE))," ",VLOOKUP(3,[1]作成!$H$113:$K$167,3,FALSE))</f>
        <v xml:space="preserve"> </v>
      </c>
      <c r="F15" s="131"/>
      <c r="G15" s="54"/>
      <c r="H15" s="52"/>
      <c r="I15" s="21"/>
      <c r="J15" s="54"/>
      <c r="K15" s="52"/>
      <c r="L15" s="53"/>
      <c r="M15" s="52"/>
      <c r="N15" s="52"/>
      <c r="O15" s="21"/>
      <c r="P15" s="16" t="str">
        <f>IF([1]計算!U8=0," ",[1]計算!U8)</f>
        <v xml:space="preserve"> </v>
      </c>
      <c r="Q15" s="20" t="s">
        <v>28</v>
      </c>
      <c r="S15" s="108"/>
    </row>
    <row r="16" spans="1:19" ht="17.25" hidden="1" customHeight="1" x14ac:dyDescent="0.4">
      <c r="A16" s="114"/>
      <c r="B16" s="135"/>
      <c r="C16" s="125"/>
      <c r="D16" s="128"/>
      <c r="E16" s="109" t="str">
        <f>IF(ISERROR(VLOOKUP(4,[1]作成!$H$113:$K$167,3,FALSE))," ",VLOOKUP(4,[1]作成!$H$113:$K$167,3,FALSE))</f>
        <v xml:space="preserve"> </v>
      </c>
      <c r="F16" s="110"/>
      <c r="G16" s="50"/>
      <c r="H16" s="49"/>
      <c r="I16" s="17"/>
      <c r="J16" s="50"/>
      <c r="K16" s="49"/>
      <c r="L16" s="51"/>
      <c r="M16" s="49"/>
      <c r="N16" s="49"/>
      <c r="O16" s="17"/>
      <c r="P16" s="16" t="str">
        <f>IF([1]計算!X8=0," ",[1]計算!X8)</f>
        <v xml:space="preserve"> </v>
      </c>
      <c r="Q16" s="15" t="s">
        <v>5</v>
      </c>
      <c r="S16" s="108"/>
    </row>
    <row r="17" spans="1:19" ht="17.25" hidden="1" customHeight="1" x14ac:dyDescent="0.4">
      <c r="A17" s="114"/>
      <c r="B17" s="135"/>
      <c r="C17" s="125"/>
      <c r="D17" s="128"/>
      <c r="E17" s="109" t="str">
        <f>IF(ISERROR(VLOOKUP(5,[1]作成!$H$113:$K$167,3,FALSE))," ",VLOOKUP(5,[1]作成!$H$113:$K$167,3,FALSE))</f>
        <v xml:space="preserve"> </v>
      </c>
      <c r="F17" s="110"/>
      <c r="G17" s="50"/>
      <c r="H17" s="49"/>
      <c r="I17" s="17"/>
      <c r="J17" s="50"/>
      <c r="K17" s="49"/>
      <c r="L17" s="17"/>
      <c r="M17" s="49"/>
      <c r="N17" s="49"/>
      <c r="O17" s="17"/>
      <c r="P17" s="16" t="str">
        <f>IF([1]計算!Z8=0," ",[1]計算!Z8)</f>
        <v xml:space="preserve"> </v>
      </c>
      <c r="Q17" s="15" t="s">
        <v>5</v>
      </c>
      <c r="S17" s="108"/>
    </row>
    <row r="18" spans="1:19" ht="17.25" hidden="1" customHeight="1" x14ac:dyDescent="0.4">
      <c r="A18" s="115"/>
      <c r="B18" s="135"/>
      <c r="C18" s="126"/>
      <c r="D18" s="129"/>
      <c r="E18" s="14" t="str">
        <f>IF(ISERROR(VLOOKUP(6,[1]作成!$H$113:$K$167,3,FALSE))," ",VLOOKUP(6,[1]作成!$H$113:$K$167,3,FALSE))</f>
        <v xml:space="preserve"> </v>
      </c>
      <c r="F18" s="13" t="str">
        <f>IF(ISERROR(VLOOKUP(7,[1]作成!$H$113:$K$167,3,FALSE))," ",VLOOKUP(7,[1]作成!$H$113:$K$167,3,FALSE))</f>
        <v xml:space="preserve"> </v>
      </c>
      <c r="G18" s="48"/>
      <c r="H18" s="47"/>
      <c r="I18" s="10"/>
      <c r="J18" s="48"/>
      <c r="K18" s="47"/>
      <c r="L18" s="10"/>
      <c r="M18" s="47"/>
      <c r="N18" s="47"/>
      <c r="O18" s="10"/>
      <c r="P18" s="111" t="str">
        <f>IF([1]人数!I14=0," ",[1]人数!I14)</f>
        <v xml:space="preserve"> </v>
      </c>
      <c r="Q18" s="112"/>
      <c r="S18" s="108"/>
    </row>
    <row r="19" spans="1:19" ht="17.25" customHeight="1" x14ac:dyDescent="0.4">
      <c r="A19" s="149">
        <f>IF([1]人数!$F15=0," ",[1]人数!$F15)</f>
        <v>1</v>
      </c>
      <c r="B19" s="136" t="s">
        <v>49</v>
      </c>
      <c r="C19" s="137" t="s">
        <v>168</v>
      </c>
      <c r="D19" s="140" t="str">
        <f>IF(ISERROR(VLOOKUP(2,[1]作成!$H$168:$K$222,4,FALSE))," ",VLOOKUP(2,[1]作成!$H$168:$K$222,4,FALSE))</f>
        <v>牛乳</v>
      </c>
      <c r="E19" s="143" t="s">
        <v>169</v>
      </c>
      <c r="F19" s="144"/>
      <c r="G19" s="40" t="s">
        <v>35</v>
      </c>
      <c r="H19" s="39" t="s">
        <v>106</v>
      </c>
      <c r="I19" s="31"/>
      <c r="J19" s="40" t="s">
        <v>25</v>
      </c>
      <c r="K19" s="39" t="s">
        <v>60</v>
      </c>
      <c r="L19" s="38"/>
      <c r="M19" s="39" t="s">
        <v>148</v>
      </c>
      <c r="N19" s="39" t="s">
        <v>147</v>
      </c>
      <c r="O19" s="46"/>
      <c r="P19" s="30">
        <f>IF([1]計算!U9=0," ",[1]計算!U9)</f>
        <v>642.8078999999999</v>
      </c>
      <c r="Q19" s="34" t="s">
        <v>28</v>
      </c>
      <c r="R19" s="5" t="s">
        <v>0</v>
      </c>
      <c r="S19" s="4"/>
    </row>
    <row r="20" spans="1:19" ht="17.25" customHeight="1" x14ac:dyDescent="0.4">
      <c r="A20" s="150"/>
      <c r="B20" s="136"/>
      <c r="C20" s="138"/>
      <c r="D20" s="141"/>
      <c r="E20" s="145" t="s">
        <v>170</v>
      </c>
      <c r="F20" s="146"/>
      <c r="G20" s="40" t="s">
        <v>110</v>
      </c>
      <c r="H20" s="39"/>
      <c r="I20" s="31"/>
      <c r="J20" s="40" t="s">
        <v>146</v>
      </c>
      <c r="K20" s="39" t="s">
        <v>18</v>
      </c>
      <c r="L20" s="31"/>
      <c r="M20" s="39" t="s">
        <v>17</v>
      </c>
      <c r="N20" s="39" t="s">
        <v>42</v>
      </c>
      <c r="O20" s="46"/>
      <c r="P20" s="30">
        <f>IF([1]計算!X9=0," ",[1]計算!X9)</f>
        <v>25.007339999999999</v>
      </c>
      <c r="Q20" s="29" t="s">
        <v>15</v>
      </c>
      <c r="R20" s="5" t="s">
        <v>140</v>
      </c>
      <c r="S20" s="4"/>
    </row>
    <row r="21" spans="1:19" ht="17.25" customHeight="1" x14ac:dyDescent="0.4">
      <c r="A21" s="150"/>
      <c r="B21" s="136"/>
      <c r="C21" s="138"/>
      <c r="D21" s="141"/>
      <c r="E21" s="145"/>
      <c r="F21" s="146"/>
      <c r="G21" s="40" t="s">
        <v>44</v>
      </c>
      <c r="H21" s="39"/>
      <c r="I21" s="31"/>
      <c r="J21" s="40" t="s">
        <v>129</v>
      </c>
      <c r="K21" s="39" t="s">
        <v>19</v>
      </c>
      <c r="L21" s="31"/>
      <c r="M21" s="39" t="s">
        <v>22</v>
      </c>
      <c r="N21" s="39"/>
      <c r="O21" s="46"/>
      <c r="P21" s="30">
        <f>IF([1]計算!Z9=0," ",[1]計算!Z9)</f>
        <v>17.159389999999998</v>
      </c>
      <c r="Q21" s="29" t="s">
        <v>15</v>
      </c>
      <c r="R21" s="5" t="s">
        <v>140</v>
      </c>
      <c r="S21" s="4"/>
    </row>
    <row r="22" spans="1:19" ht="17.25" customHeight="1" x14ac:dyDescent="0.4">
      <c r="A22" s="151"/>
      <c r="B22" s="136"/>
      <c r="C22" s="139"/>
      <c r="D22" s="142"/>
      <c r="E22" s="28" t="str">
        <f>IF(ISERROR(VLOOKUP(6,[1]作成!$H$168:$K$222,3,FALSE))," ",VLOOKUP(6,[1]作成!$H$168:$K$222,3,FALSE))</f>
        <v xml:space="preserve"> </v>
      </c>
      <c r="F22" s="27" t="str">
        <f>IF(ISERROR(VLOOKUP(7,[1]作成!$H$168:$K$222,3,FALSE))," ",VLOOKUP(7,[1]作成!$H$168:$K$222,3,FALSE))</f>
        <v xml:space="preserve"> </v>
      </c>
      <c r="G22" s="40" t="s">
        <v>13</v>
      </c>
      <c r="H22" s="39"/>
      <c r="I22" s="31"/>
      <c r="J22" s="40" t="s">
        <v>33</v>
      </c>
      <c r="K22" s="39" t="s">
        <v>57</v>
      </c>
      <c r="L22" s="31"/>
      <c r="M22" s="39" t="s">
        <v>29</v>
      </c>
      <c r="N22" s="32"/>
      <c r="O22" s="46"/>
      <c r="P22" s="147" t="s">
        <v>145</v>
      </c>
      <c r="Q22" s="148"/>
      <c r="R22" s="5" t="s">
        <v>37</v>
      </c>
      <c r="S22" s="4"/>
    </row>
    <row r="23" spans="1:19" ht="17.25" customHeight="1" x14ac:dyDescent="0.4">
      <c r="A23" s="149">
        <f>IF([1]人数!$F16=0," ",[1]人数!$F16)</f>
        <v>2</v>
      </c>
      <c r="B23" s="136" t="s">
        <v>36</v>
      </c>
      <c r="C23" s="137" t="str">
        <f>IF(ISERROR(VLOOKUP(1,[1]作成!$H$223:$K$277,3,FALSE))," ",VLOOKUP(1,[1]作成!$H$223:$K$277,3,FALSE))</f>
        <v>ごはん</v>
      </c>
      <c r="D23" s="140" t="str">
        <f>IF(ISERROR(VLOOKUP(2,[1]作成!$H$223:$K$277,4,FALSE))," ",VLOOKUP(2,[1]作成!$H$223:$K$277,4,FALSE))</f>
        <v>牛乳</v>
      </c>
      <c r="E23" s="143" t="str">
        <f>IF(ISERROR(VLOOKUP(3,[1]作成!$H$223:$K$277,3,FALSE))," ",VLOOKUP(3,[1]作成!$H$223:$K$277,3,FALSE))</f>
        <v>とりにくのおいだれやき</v>
      </c>
      <c r="F23" s="144"/>
      <c r="G23" s="43" t="s">
        <v>35</v>
      </c>
      <c r="H23" s="42" t="s">
        <v>85</v>
      </c>
      <c r="I23" s="45"/>
      <c r="J23" s="43" t="s">
        <v>25</v>
      </c>
      <c r="K23" s="42" t="s">
        <v>134</v>
      </c>
      <c r="L23" s="41" t="s">
        <v>18</v>
      </c>
      <c r="M23" s="42" t="s">
        <v>30</v>
      </c>
      <c r="N23" s="42" t="s">
        <v>86</v>
      </c>
      <c r="O23" s="41"/>
      <c r="P23" s="30">
        <f>IF([1]計算!U10=0," ",[1]計算!U10)</f>
        <v>659.70900000000006</v>
      </c>
      <c r="Q23" s="34" t="s">
        <v>144</v>
      </c>
      <c r="R23" s="5" t="s">
        <v>0</v>
      </c>
      <c r="S23" s="4"/>
    </row>
    <row r="24" spans="1:19" ht="17.25" customHeight="1" x14ac:dyDescent="0.4">
      <c r="A24" s="150"/>
      <c r="B24" s="136"/>
      <c r="C24" s="138"/>
      <c r="D24" s="141"/>
      <c r="E24" s="145" t="str">
        <f>IF(ISERROR(VLOOKUP(4,[1]作成!$H$223:$K$277,3,FALSE))," ",VLOOKUP(4,[1]作成!$H$223:$K$277,3,FALSE))</f>
        <v>ごぼうサラダ</v>
      </c>
      <c r="F24" s="146"/>
      <c r="G24" s="40" t="s">
        <v>44</v>
      </c>
      <c r="H24" s="39" t="s">
        <v>55</v>
      </c>
      <c r="I24" s="31"/>
      <c r="J24" s="40" t="s">
        <v>43</v>
      </c>
      <c r="K24" s="39" t="s">
        <v>24</v>
      </c>
      <c r="L24" s="38"/>
      <c r="M24" s="39" t="s">
        <v>22</v>
      </c>
      <c r="N24" s="39"/>
      <c r="O24" s="38"/>
      <c r="P24" s="30">
        <f>IF([1]計算!X10=0," ",[1]計算!X10)</f>
        <v>31.817710000000005</v>
      </c>
      <c r="Q24" s="29" t="s">
        <v>143</v>
      </c>
      <c r="R24" s="5" t="s">
        <v>0</v>
      </c>
      <c r="S24" s="4"/>
    </row>
    <row r="25" spans="1:19" ht="17.25" customHeight="1" x14ac:dyDescent="0.4">
      <c r="A25" s="150"/>
      <c r="B25" s="136"/>
      <c r="C25" s="138"/>
      <c r="D25" s="141"/>
      <c r="E25" s="145" t="str">
        <f>IF(ISERROR(VLOOKUP(5,[1]作成!$H$223:$K$277,3,FALSE))," ",VLOOKUP(5,[1]作成!$H$223:$K$277,3,FALSE))</f>
        <v>かきたまじる</v>
      </c>
      <c r="F25" s="146"/>
      <c r="G25" s="40" t="s">
        <v>74</v>
      </c>
      <c r="H25" s="39"/>
      <c r="I25" s="31"/>
      <c r="J25" s="40" t="s">
        <v>19</v>
      </c>
      <c r="K25" s="39" t="s">
        <v>142</v>
      </c>
      <c r="L25" s="38"/>
      <c r="M25" s="39" t="s">
        <v>59</v>
      </c>
      <c r="N25" s="39"/>
      <c r="O25" s="31"/>
      <c r="P25" s="30">
        <f>IF([1]計算!Z10=0," ",[1]計算!Z10)</f>
        <v>19.015500000000003</v>
      </c>
      <c r="Q25" s="29" t="s">
        <v>15</v>
      </c>
      <c r="R25" s="5" t="s">
        <v>0</v>
      </c>
      <c r="S25" s="4"/>
    </row>
    <row r="26" spans="1:19" ht="17.25" customHeight="1" x14ac:dyDescent="0.4">
      <c r="A26" s="151"/>
      <c r="B26" s="136"/>
      <c r="C26" s="139"/>
      <c r="D26" s="142"/>
      <c r="E26" s="28" t="str">
        <f>IF(ISERROR(VLOOKUP(6,[1]作成!$H$223:$K$277,3,FALSE))," ",VLOOKUP(6,[1]作成!$H$223:$K$277,3,FALSE))</f>
        <v xml:space="preserve"> </v>
      </c>
      <c r="F26" s="27" t="str">
        <f>IF(ISERROR(VLOOKUP(7,[1]作成!$H$223:$K$277,3,FALSE))," ",VLOOKUP(7,[1]作成!$H$223:$K$277,3,FALSE))</f>
        <v xml:space="preserve"> </v>
      </c>
      <c r="G26" s="37" t="s">
        <v>63</v>
      </c>
      <c r="H26" s="36"/>
      <c r="I26" s="24"/>
      <c r="J26" s="37" t="s">
        <v>47</v>
      </c>
      <c r="K26" s="36" t="s">
        <v>70</v>
      </c>
      <c r="L26" s="35"/>
      <c r="M26" s="36" t="s">
        <v>17</v>
      </c>
      <c r="N26" s="36"/>
      <c r="O26" s="24"/>
      <c r="P26" s="147"/>
      <c r="Q26" s="148"/>
      <c r="R26" s="5" t="s">
        <v>14</v>
      </c>
      <c r="S26" s="4"/>
    </row>
    <row r="27" spans="1:19" ht="17.25" customHeight="1" x14ac:dyDescent="0.4">
      <c r="A27" s="149">
        <f>IF([1]人数!$F17=0," ",[1]人数!$F17)</f>
        <v>5</v>
      </c>
      <c r="B27" s="152" t="s">
        <v>8</v>
      </c>
      <c r="C27" s="137" t="str">
        <f>IF(ISERROR(VLOOKUP(1,[1]作成!$H$278:$K$332,3,FALSE))," ",VLOOKUP(1,[1]作成!$H$278:$K$332,3,FALSE))</f>
        <v>わかめごはん</v>
      </c>
      <c r="D27" s="140" t="str">
        <f>IF(ISERROR(VLOOKUP(2,[1]作成!$H$278:$K$332,4,FALSE))," ",VLOOKUP(2,[1]作成!$H$278:$K$332,4,FALSE))</f>
        <v>牛乳</v>
      </c>
      <c r="E27" s="143" t="str">
        <f>IF(ISERROR(VLOOKUP(3,[1]作成!$H$278:$K$332,3,FALSE))," ",VLOOKUP(3,[1]作成!$H$278:$K$332,3,FALSE))</f>
        <v>オイマヨグラタン</v>
      </c>
      <c r="F27" s="144"/>
      <c r="G27" s="40" t="s">
        <v>35</v>
      </c>
      <c r="H27" s="39" t="s">
        <v>79</v>
      </c>
      <c r="I27" s="38"/>
      <c r="J27" s="40" t="s">
        <v>25</v>
      </c>
      <c r="K27" s="39" t="s">
        <v>11</v>
      </c>
      <c r="L27" s="38"/>
      <c r="M27" s="39" t="s">
        <v>30</v>
      </c>
      <c r="N27" s="39" t="s">
        <v>141</v>
      </c>
      <c r="O27" s="39"/>
      <c r="P27" s="30">
        <f>IF([1]計算!U11=0," ",[1]計算!U11)</f>
        <v>679.41859999999986</v>
      </c>
      <c r="Q27" s="34" t="s">
        <v>28</v>
      </c>
      <c r="R27" s="5" t="s">
        <v>140</v>
      </c>
      <c r="S27" s="4"/>
    </row>
    <row r="28" spans="1:19" ht="17.25" customHeight="1" x14ac:dyDescent="0.4">
      <c r="A28" s="150"/>
      <c r="B28" s="153"/>
      <c r="C28" s="138"/>
      <c r="D28" s="141"/>
      <c r="E28" s="145" t="str">
        <f>IF(ISERROR(VLOOKUP(4,[1]作成!$H$278:$K$332,3,FALSE))," ",VLOOKUP(4,[1]作成!$H$278:$K$332,3,FALSE))</f>
        <v>ふとあげのみそしる</v>
      </c>
      <c r="F28" s="146"/>
      <c r="G28" s="40" t="s">
        <v>44</v>
      </c>
      <c r="H28" s="39" t="s">
        <v>61</v>
      </c>
      <c r="I28" s="38"/>
      <c r="J28" s="40" t="s">
        <v>91</v>
      </c>
      <c r="K28" s="39" t="s">
        <v>81</v>
      </c>
      <c r="L28" s="31"/>
      <c r="M28" s="39" t="s">
        <v>29</v>
      </c>
      <c r="N28" s="39" t="s">
        <v>16</v>
      </c>
      <c r="O28" s="32"/>
      <c r="P28" s="30">
        <f>IF([1]計算!X11=0," ",[1]計算!X11)</f>
        <v>28.392739999999993</v>
      </c>
      <c r="Q28" s="29" t="s">
        <v>5</v>
      </c>
      <c r="R28" s="5" t="s">
        <v>0</v>
      </c>
      <c r="S28" s="4"/>
    </row>
    <row r="29" spans="1:19" ht="17.25" customHeight="1" x14ac:dyDescent="0.4">
      <c r="A29" s="150"/>
      <c r="B29" s="153"/>
      <c r="C29" s="138"/>
      <c r="D29" s="141"/>
      <c r="E29" s="145" t="str">
        <f>IF(ISERROR(VLOOKUP(5,[1]作成!$H$278:$K$332,3,FALSE))," ",VLOOKUP(5,[1]作成!$H$278:$K$332,3,FALSE))</f>
        <v xml:space="preserve"> </v>
      </c>
      <c r="F29" s="146"/>
      <c r="G29" s="40" t="s">
        <v>34</v>
      </c>
      <c r="H29" s="39" t="s">
        <v>90</v>
      </c>
      <c r="I29" s="38"/>
      <c r="J29" s="40" t="s">
        <v>33</v>
      </c>
      <c r="K29" s="39"/>
      <c r="L29" s="31"/>
      <c r="M29" s="39" t="s">
        <v>75</v>
      </c>
      <c r="N29" s="39" t="s">
        <v>42</v>
      </c>
      <c r="O29" s="32"/>
      <c r="P29" s="30">
        <f>IF([1]計算!Z11=0," ",[1]計算!Z11)</f>
        <v>21.518070000000002</v>
      </c>
      <c r="Q29" s="29" t="s">
        <v>123</v>
      </c>
      <c r="R29" s="5" t="s">
        <v>101</v>
      </c>
      <c r="S29" s="4"/>
    </row>
    <row r="30" spans="1:19" ht="17.25" customHeight="1" x14ac:dyDescent="0.4">
      <c r="A30" s="151"/>
      <c r="B30" s="154"/>
      <c r="C30" s="139"/>
      <c r="D30" s="142"/>
      <c r="E30" s="44" t="str">
        <f>IF(ISERROR(VLOOKUP(6,[1]作成!$H$278:$K$332,3,FALSE))," ",VLOOKUP(6,[1]作成!$H$278:$K$332,3,FALSE))</f>
        <v xml:space="preserve"> </v>
      </c>
      <c r="F30" s="44" t="str">
        <f>IF(ISERROR(VLOOKUP(7,[1]作成!$H$278:$K$332,3,FALSE))," ",VLOOKUP(7,[1]作成!$H$278:$K$332,3,FALSE))</f>
        <v xml:space="preserve"> </v>
      </c>
      <c r="G30" s="40" t="s">
        <v>26</v>
      </c>
      <c r="H30" s="39"/>
      <c r="I30" s="38"/>
      <c r="J30" s="40" t="s">
        <v>18</v>
      </c>
      <c r="K30" s="39"/>
      <c r="L30" s="31"/>
      <c r="M30" s="39" t="s">
        <v>17</v>
      </c>
      <c r="N30" s="39" t="s">
        <v>86</v>
      </c>
      <c r="O30" s="32"/>
      <c r="P30" s="147"/>
      <c r="Q30" s="148"/>
      <c r="R30" s="5" t="s">
        <v>101</v>
      </c>
      <c r="S30" s="4"/>
    </row>
    <row r="31" spans="1:19" ht="17.25" customHeight="1" x14ac:dyDescent="0.4">
      <c r="A31" s="149">
        <f>IF([1]人数!$F18=0," ",[1]人数!$F18)</f>
        <v>6</v>
      </c>
      <c r="B31" s="136" t="s">
        <v>68</v>
      </c>
      <c r="C31" s="137" t="str">
        <f>IF(ISERROR(VLOOKUP(1,[1]作成!$H$333:$K$387,3,FALSE))," ",VLOOKUP(1,[1]作成!$H$333:$K$387,3,FALSE))</f>
        <v>ごはん</v>
      </c>
      <c r="D31" s="140" t="str">
        <f>IF(ISERROR(VLOOKUP(2,[1]作成!$H$333:$K$387,4,FALSE))," ",VLOOKUP(2,[1]作成!$H$333:$K$387,4,FALSE))</f>
        <v>牛乳</v>
      </c>
      <c r="E31" s="143" t="str">
        <f>IF(ISERROR(VLOOKUP(3,[1]作成!$H$333:$K$387,3,FALSE))," ",VLOOKUP(3,[1]作成!$H$333:$K$387,3,FALSE))</f>
        <v>よかたはべんのごまあげ</v>
      </c>
      <c r="F31" s="144"/>
      <c r="G31" s="43" t="s">
        <v>35</v>
      </c>
      <c r="H31" s="42" t="s">
        <v>110</v>
      </c>
      <c r="I31" s="41"/>
      <c r="J31" s="43" t="s">
        <v>25</v>
      </c>
      <c r="K31" s="42" t="s">
        <v>24</v>
      </c>
      <c r="L31" s="41"/>
      <c r="M31" s="42" t="s">
        <v>30</v>
      </c>
      <c r="N31" s="42" t="s">
        <v>16</v>
      </c>
      <c r="O31" s="41"/>
      <c r="P31" s="30">
        <f>IF([1]計算!U12=0," ",[1]計算!U12)</f>
        <v>669.81089999999995</v>
      </c>
      <c r="Q31" s="34" t="s">
        <v>28</v>
      </c>
      <c r="R31" s="5" t="s">
        <v>0</v>
      </c>
      <c r="S31" s="4"/>
    </row>
    <row r="32" spans="1:19" ht="17.25" customHeight="1" x14ac:dyDescent="0.4">
      <c r="A32" s="150"/>
      <c r="B32" s="136"/>
      <c r="C32" s="138"/>
      <c r="D32" s="141"/>
      <c r="E32" s="145" t="str">
        <f>IF(ISERROR(VLOOKUP(4,[1]作成!$H$333:$K$387,3,FALSE))," ",VLOOKUP(4,[1]作成!$H$333:$K$387,3,FALSE))</f>
        <v>ゆかりあえ</v>
      </c>
      <c r="F32" s="146"/>
      <c r="G32" s="40" t="s">
        <v>139</v>
      </c>
      <c r="H32" s="39" t="s">
        <v>26</v>
      </c>
      <c r="I32" s="31"/>
      <c r="J32" s="40" t="s">
        <v>138</v>
      </c>
      <c r="K32" s="39" t="s">
        <v>18</v>
      </c>
      <c r="L32" s="38"/>
      <c r="M32" s="39" t="s">
        <v>75</v>
      </c>
      <c r="N32" s="39" t="s">
        <v>137</v>
      </c>
      <c r="O32" s="38"/>
      <c r="P32" s="30">
        <f>IF([1]計算!X12=0," ",[1]計算!X12)</f>
        <v>25.196899999999989</v>
      </c>
      <c r="Q32" s="29" t="s">
        <v>5</v>
      </c>
      <c r="R32" s="5" t="s">
        <v>0</v>
      </c>
      <c r="S32" s="4"/>
    </row>
    <row r="33" spans="1:19" ht="17.25" customHeight="1" x14ac:dyDescent="0.4">
      <c r="A33" s="150"/>
      <c r="B33" s="136"/>
      <c r="C33" s="138"/>
      <c r="D33" s="141"/>
      <c r="E33" s="145" t="str">
        <f>IF(ISERROR(VLOOKUP(5,[1]作成!$H$333:$K$387,3,FALSE))," ",VLOOKUP(5,[1]作成!$H$333:$K$387,3,FALSE))</f>
        <v>さつまじる</v>
      </c>
      <c r="F33" s="146"/>
      <c r="G33" s="40" t="s">
        <v>44</v>
      </c>
      <c r="H33" s="39"/>
      <c r="I33" s="31"/>
      <c r="J33" s="40" t="s">
        <v>39</v>
      </c>
      <c r="K33" s="39" t="s">
        <v>23</v>
      </c>
      <c r="L33" s="38"/>
      <c r="M33" s="39" t="s">
        <v>59</v>
      </c>
      <c r="N33" s="39" t="s">
        <v>50</v>
      </c>
      <c r="O33" s="38"/>
      <c r="P33" s="30">
        <f>IF([1]計算!Z12=0," ",[1]計算!Z12)</f>
        <v>15.210940000000001</v>
      </c>
      <c r="Q33" s="29" t="s">
        <v>5</v>
      </c>
      <c r="R33" s="5" t="s">
        <v>0</v>
      </c>
      <c r="S33" s="4"/>
    </row>
    <row r="34" spans="1:19" ht="17.25" customHeight="1" x14ac:dyDescent="0.4">
      <c r="A34" s="151"/>
      <c r="B34" s="136"/>
      <c r="C34" s="139"/>
      <c r="D34" s="142"/>
      <c r="E34" s="28" t="str">
        <f>IF(ISERROR(VLOOKUP(6,[1]作成!$H$333:$K$387,3,FALSE))," ",VLOOKUP(6,[1]作成!$H$333:$K$387,3,FALSE))</f>
        <v>ゼリー</v>
      </c>
      <c r="F34" s="27" t="str">
        <f>IF(ISERROR(VLOOKUP(7,[1]作成!$H$333:$K$387,3,FALSE))," ",VLOOKUP(7,[1]作成!$H$333:$K$387,3,FALSE))</f>
        <v xml:space="preserve"> </v>
      </c>
      <c r="G34" s="37" t="s">
        <v>85</v>
      </c>
      <c r="H34" s="36"/>
      <c r="I34" s="24"/>
      <c r="J34" s="37" t="s">
        <v>53</v>
      </c>
      <c r="K34" s="36" t="s">
        <v>122</v>
      </c>
      <c r="L34" s="24"/>
      <c r="M34" s="36" t="s">
        <v>69</v>
      </c>
      <c r="N34" s="36"/>
      <c r="O34" s="24"/>
      <c r="P34" s="147"/>
      <c r="Q34" s="148"/>
      <c r="R34" s="5" t="s">
        <v>0</v>
      </c>
      <c r="S34" s="4"/>
    </row>
    <row r="35" spans="1:19" ht="17.25" customHeight="1" x14ac:dyDescent="0.4">
      <c r="A35" s="149">
        <f>IF([1]人数!$F19=0," ",[1]人数!$F19)</f>
        <v>7</v>
      </c>
      <c r="B35" s="136" t="s">
        <v>56</v>
      </c>
      <c r="C35" s="137" t="str">
        <f>IF(ISERROR(VLOOKUP(1,[1]作成!$H$388:$K$442,3,FALSE))," ",VLOOKUP(1,[1]作成!$H$388:$K$442,3,FALSE))</f>
        <v>ごはん</v>
      </c>
      <c r="D35" s="140" t="str">
        <f>IF(ISERROR(VLOOKUP(2,[1]作成!$H$388:$K$442,4,FALSE))," ",VLOOKUP(2,[1]作成!$H$388:$K$442,4,FALSE))</f>
        <v>牛乳</v>
      </c>
      <c r="E35" s="143" t="str">
        <f>IF(ISERROR(VLOOKUP(3,[1]作成!$H$388:$K$442,3,FALSE))," ",VLOOKUP(3,[1]作成!$H$388:$K$442,3,FALSE))</f>
        <v>しゅうまい</v>
      </c>
      <c r="F35" s="144"/>
      <c r="G35" s="40" t="s">
        <v>35</v>
      </c>
      <c r="H35" s="39" t="s">
        <v>51</v>
      </c>
      <c r="I35" s="38"/>
      <c r="J35" s="40" t="s">
        <v>25</v>
      </c>
      <c r="K35" s="39" t="s">
        <v>62</v>
      </c>
      <c r="L35" s="38" t="s">
        <v>122</v>
      </c>
      <c r="M35" s="39" t="s">
        <v>30</v>
      </c>
      <c r="N35" s="39" t="s">
        <v>21</v>
      </c>
      <c r="O35" s="38"/>
      <c r="P35" s="30">
        <f>IF([1]計算!U13=0," ",[1]計算!U13)</f>
        <v>716.72510000000023</v>
      </c>
      <c r="Q35" s="34" t="s">
        <v>28</v>
      </c>
      <c r="R35" s="5" t="s">
        <v>0</v>
      </c>
      <c r="S35" s="4"/>
    </row>
    <row r="36" spans="1:19" ht="17.25" customHeight="1" x14ac:dyDescent="0.4">
      <c r="A36" s="150"/>
      <c r="B36" s="136"/>
      <c r="C36" s="138"/>
      <c r="D36" s="141"/>
      <c r="E36" s="145" t="str">
        <f>IF(ISERROR(VLOOKUP(4,[1]作成!$H$388:$K$442,3,FALSE))," ",VLOOKUP(4,[1]作成!$H$388:$K$442,3,FALSE))</f>
        <v>もやしのナムル</v>
      </c>
      <c r="F36" s="146"/>
      <c r="G36" s="40" t="s">
        <v>136</v>
      </c>
      <c r="H36" s="39" t="s">
        <v>120</v>
      </c>
      <c r="I36" s="38"/>
      <c r="J36" s="40" t="s">
        <v>33</v>
      </c>
      <c r="K36" s="39" t="s">
        <v>119</v>
      </c>
      <c r="L36" s="38"/>
      <c r="M36" s="39" t="s">
        <v>17</v>
      </c>
      <c r="N36" s="39" t="s">
        <v>42</v>
      </c>
      <c r="O36" s="38"/>
      <c r="P36" s="30">
        <f>IF([1]計算!X13=0," ",[1]計算!X13)</f>
        <v>29.651589999999992</v>
      </c>
      <c r="Q36" s="29" t="s">
        <v>5</v>
      </c>
      <c r="R36" s="5" t="s">
        <v>0</v>
      </c>
      <c r="S36" s="4"/>
    </row>
    <row r="37" spans="1:19" ht="17.25" customHeight="1" x14ac:dyDescent="0.4">
      <c r="A37" s="150"/>
      <c r="B37" s="136"/>
      <c r="C37" s="138"/>
      <c r="D37" s="141"/>
      <c r="E37" s="145" t="s">
        <v>171</v>
      </c>
      <c r="F37" s="146"/>
      <c r="G37" s="40" t="s">
        <v>67</v>
      </c>
      <c r="H37" s="39"/>
      <c r="I37" s="31"/>
      <c r="J37" s="40" t="s">
        <v>32</v>
      </c>
      <c r="K37" s="39" t="s">
        <v>19</v>
      </c>
      <c r="L37" s="38"/>
      <c r="M37" s="39" t="s">
        <v>22</v>
      </c>
      <c r="N37" s="32"/>
      <c r="O37" s="38"/>
      <c r="P37" s="30">
        <f>IF([1]計算!Z13=0," ",[1]計算!Z13)</f>
        <v>24.388159999999996</v>
      </c>
      <c r="Q37" s="29" t="s">
        <v>5</v>
      </c>
      <c r="R37" s="5" t="s">
        <v>0</v>
      </c>
      <c r="S37" s="4"/>
    </row>
    <row r="38" spans="1:19" ht="17.25" customHeight="1" x14ac:dyDescent="0.4">
      <c r="A38" s="151"/>
      <c r="B38" s="136"/>
      <c r="C38" s="139"/>
      <c r="D38" s="142"/>
      <c r="E38" s="28" t="str">
        <f>IF(ISERROR(VLOOKUP(6,[1]作成!$H$388:$K$442,3,FALSE))," ",VLOOKUP(6,[1]作成!$H$388:$K$442,3,FALSE))</f>
        <v xml:space="preserve"> </v>
      </c>
      <c r="F38" s="27" t="str">
        <f>IF(ISERROR(VLOOKUP(7,[1]作成!$H$388:$K$442,3,FALSE))," ",VLOOKUP(7,[1]作成!$H$388:$K$442,3,FALSE))</f>
        <v xml:space="preserve"> </v>
      </c>
      <c r="G38" s="40" t="s">
        <v>13</v>
      </c>
      <c r="H38" s="39"/>
      <c r="I38" s="31"/>
      <c r="J38" s="40" t="s">
        <v>18</v>
      </c>
      <c r="K38" s="39" t="s">
        <v>47</v>
      </c>
      <c r="L38" s="31"/>
      <c r="M38" s="39" t="s">
        <v>16</v>
      </c>
      <c r="N38" s="32"/>
      <c r="O38" s="38"/>
      <c r="P38" s="147"/>
      <c r="Q38" s="148"/>
      <c r="R38" s="5" t="s">
        <v>88</v>
      </c>
      <c r="S38" s="4"/>
    </row>
    <row r="39" spans="1:19" ht="17.25" customHeight="1" x14ac:dyDescent="0.4">
      <c r="A39" s="149">
        <f>IF([1]人数!$F20=0," ",[1]人数!$F20)</f>
        <v>8</v>
      </c>
      <c r="B39" s="136" t="s">
        <v>49</v>
      </c>
      <c r="C39" s="137" t="str">
        <f>IF(ISERROR(VLOOKUP(1,[1]作成!$H$443:$K$497,3,FALSE))," ",VLOOKUP(1,[1]作成!$H$443:$K$497,3,FALSE))</f>
        <v>ごはん</v>
      </c>
      <c r="D39" s="140" t="str">
        <f>IF(ISERROR(VLOOKUP(2,[1]作成!$H$443:$K$497,4,FALSE))," ",VLOOKUP(2,[1]作成!$H$443:$K$497,4,FALSE))</f>
        <v>牛乳</v>
      </c>
      <c r="E39" s="143" t="str">
        <f>IF(ISERROR(VLOOKUP(3,[1]作成!$H$443:$K$497,3,FALSE))," ",VLOOKUP(3,[1]作成!$H$443:$K$497,3,FALSE))</f>
        <v>ポークピカタ</v>
      </c>
      <c r="F39" s="144"/>
      <c r="G39" s="43" t="s">
        <v>35</v>
      </c>
      <c r="H39" s="42" t="s">
        <v>110</v>
      </c>
      <c r="I39" s="45"/>
      <c r="J39" s="43" t="s">
        <v>91</v>
      </c>
      <c r="K39" s="42" t="s">
        <v>39</v>
      </c>
      <c r="L39" s="41"/>
      <c r="M39" s="42" t="s">
        <v>30</v>
      </c>
      <c r="N39" s="42" t="s">
        <v>29</v>
      </c>
      <c r="O39" s="41"/>
      <c r="P39" s="30">
        <f>IF([1]計算!U14=0," ",[1]計算!U14)</f>
        <v>668.25119999999981</v>
      </c>
      <c r="Q39" s="34" t="s">
        <v>28</v>
      </c>
      <c r="R39" s="5" t="s">
        <v>0</v>
      </c>
      <c r="S39" s="4"/>
    </row>
    <row r="40" spans="1:19" ht="17.25" customHeight="1" x14ac:dyDescent="0.4">
      <c r="A40" s="150"/>
      <c r="B40" s="136"/>
      <c r="C40" s="138"/>
      <c r="D40" s="141"/>
      <c r="E40" s="145" t="str">
        <f>IF(ISERROR(VLOOKUP(4,[1]作成!$H$443:$K$497,3,FALSE))," ",VLOOKUP(4,[1]作成!$H$443:$K$497,3,FALSE))</f>
        <v>ブロッコリーのおかかあえ</v>
      </c>
      <c r="F40" s="146"/>
      <c r="G40" s="40" t="s">
        <v>13</v>
      </c>
      <c r="H40" s="39" t="s">
        <v>26</v>
      </c>
      <c r="I40" s="31"/>
      <c r="J40" s="40" t="s">
        <v>25</v>
      </c>
      <c r="K40" s="39" t="s">
        <v>32</v>
      </c>
      <c r="L40" s="38"/>
      <c r="M40" s="39" t="s">
        <v>59</v>
      </c>
      <c r="N40" s="39" t="s">
        <v>16</v>
      </c>
      <c r="O40" s="31"/>
      <c r="P40" s="30">
        <f>IF([1]計算!X14=0," ",[1]計算!X14)</f>
        <v>28.749129999999997</v>
      </c>
      <c r="Q40" s="29" t="s">
        <v>5</v>
      </c>
      <c r="R40" s="5" t="s">
        <v>37</v>
      </c>
      <c r="S40" s="4"/>
    </row>
    <row r="41" spans="1:19" ht="17.25" customHeight="1" x14ac:dyDescent="0.4">
      <c r="A41" s="150"/>
      <c r="B41" s="136"/>
      <c r="C41" s="138"/>
      <c r="D41" s="141"/>
      <c r="E41" s="145" t="str">
        <f>IF(ISERROR(VLOOKUP(5,[1]作成!$H$443:$K$497,3,FALSE))," ",VLOOKUP(5,[1]作成!$H$443:$K$497,3,FALSE))</f>
        <v>じゃがいもとたまねぎのみそしる</v>
      </c>
      <c r="F41" s="146"/>
      <c r="G41" s="40" t="s">
        <v>55</v>
      </c>
      <c r="H41" s="39" t="s">
        <v>61</v>
      </c>
      <c r="I41" s="31"/>
      <c r="J41" s="40" t="s">
        <v>33</v>
      </c>
      <c r="K41" s="39" t="s">
        <v>18</v>
      </c>
      <c r="L41" s="38"/>
      <c r="M41" s="39" t="s">
        <v>75</v>
      </c>
      <c r="N41" s="39" t="s">
        <v>21</v>
      </c>
      <c r="O41" s="31"/>
      <c r="P41" s="30">
        <f>IF([1]計算!Z14=0," ",[1]計算!Z14)</f>
        <v>21.357299999999995</v>
      </c>
      <c r="Q41" s="29" t="s">
        <v>41</v>
      </c>
      <c r="R41" s="5" t="s">
        <v>37</v>
      </c>
      <c r="S41" s="4"/>
    </row>
    <row r="42" spans="1:19" ht="17.25" customHeight="1" x14ac:dyDescent="0.4">
      <c r="A42" s="151"/>
      <c r="B42" s="136"/>
      <c r="C42" s="139"/>
      <c r="D42" s="142"/>
      <c r="E42" s="28" t="str">
        <f>IF(ISERROR(VLOOKUP(6,[1]作成!$H$443:$K$497,3,FALSE))," ",VLOOKUP(6,[1]作成!$H$443:$K$497,3,FALSE))</f>
        <v xml:space="preserve"> </v>
      </c>
      <c r="F42" s="27" t="str">
        <f>IF(ISERROR(VLOOKUP(7,[1]作成!$H$443:$K$497,3,FALSE))," ",VLOOKUP(7,[1]作成!$H$443:$K$497,3,FALSE))</f>
        <v xml:space="preserve"> </v>
      </c>
      <c r="G42" s="37" t="s">
        <v>135</v>
      </c>
      <c r="H42" s="36"/>
      <c r="I42" s="24"/>
      <c r="J42" s="37" t="s">
        <v>134</v>
      </c>
      <c r="K42" s="36"/>
      <c r="L42" s="35"/>
      <c r="M42" s="36" t="s">
        <v>17</v>
      </c>
      <c r="N42" s="36"/>
      <c r="O42" s="24"/>
      <c r="P42" s="147"/>
      <c r="Q42" s="148"/>
      <c r="R42" s="5" t="s">
        <v>37</v>
      </c>
      <c r="S42" s="4"/>
    </row>
    <row r="43" spans="1:19" ht="17.25" customHeight="1" x14ac:dyDescent="0.4">
      <c r="A43" s="149">
        <f>IF([1]人数!$F21=0," ",[1]人数!$F21)</f>
        <v>9</v>
      </c>
      <c r="B43" s="136" t="s">
        <v>36</v>
      </c>
      <c r="C43" s="137" t="str">
        <f>IF(ISERROR(VLOOKUP(1,[1]作成!$H$498:$K$552,3,FALSE))," ",VLOOKUP(1,[1]作成!$H$498:$K$552,3,FALSE))</f>
        <v>しょくパン</v>
      </c>
      <c r="D43" s="140" t="str">
        <f>IF(ISERROR(VLOOKUP(2,[1]作成!$H$498:$K$552,4,FALSE))," ",VLOOKUP(2,[1]作成!$H$498:$K$552,4,FALSE))</f>
        <v>牛乳</v>
      </c>
      <c r="E43" s="143" t="str">
        <f>IF(ISERROR(VLOOKUP(3,[1]作成!$H$498:$K$552,3,FALSE))," ",VLOOKUP(3,[1]作成!$H$498:$K$552,3,FALSE))</f>
        <v>とりにくのブルーベリーソース</v>
      </c>
      <c r="F43" s="144"/>
      <c r="G43" s="40" t="s">
        <v>35</v>
      </c>
      <c r="H43" s="39"/>
      <c r="I43" s="31"/>
      <c r="J43" s="40" t="s">
        <v>133</v>
      </c>
      <c r="K43" s="39" t="s">
        <v>70</v>
      </c>
      <c r="L43" s="38"/>
      <c r="M43" s="39" t="s">
        <v>132</v>
      </c>
      <c r="N43" s="39" t="s">
        <v>17</v>
      </c>
      <c r="O43" s="38" t="s">
        <v>131</v>
      </c>
      <c r="P43" s="30">
        <f>IF([1]計算!U15=0," ",[1]計算!U15)</f>
        <v>695.63499999999999</v>
      </c>
      <c r="Q43" s="34" t="s">
        <v>28</v>
      </c>
      <c r="R43" s="5" t="s">
        <v>0</v>
      </c>
      <c r="S43" s="4"/>
    </row>
    <row r="44" spans="1:19" ht="17.25" customHeight="1" x14ac:dyDescent="0.4">
      <c r="A44" s="150"/>
      <c r="B44" s="136"/>
      <c r="C44" s="138"/>
      <c r="D44" s="141"/>
      <c r="E44" s="145" t="str">
        <f>IF(ISERROR(VLOOKUP(4,[1]作成!$H$498:$K$552,3,FALSE))," ",VLOOKUP(4,[1]作成!$H$498:$K$552,3,FALSE))</f>
        <v>ほうれんそうのサラダ</v>
      </c>
      <c r="F44" s="146"/>
      <c r="G44" s="40" t="s">
        <v>44</v>
      </c>
      <c r="H44" s="39"/>
      <c r="I44" s="31"/>
      <c r="J44" s="40" t="s">
        <v>25</v>
      </c>
      <c r="K44" s="39" t="s">
        <v>18</v>
      </c>
      <c r="L44" s="38"/>
      <c r="M44" s="39" t="s">
        <v>22</v>
      </c>
      <c r="N44" s="39" t="s">
        <v>77</v>
      </c>
      <c r="O44" s="38" t="s">
        <v>130</v>
      </c>
      <c r="P44" s="30">
        <f>IF([1]計算!X15=0," ",[1]計算!X15)</f>
        <v>28.502279999999995</v>
      </c>
      <c r="Q44" s="29" t="s">
        <v>5</v>
      </c>
      <c r="R44" s="5" t="s">
        <v>0</v>
      </c>
      <c r="S44" s="4"/>
    </row>
    <row r="45" spans="1:19" ht="17.25" customHeight="1" x14ac:dyDescent="0.4">
      <c r="A45" s="150"/>
      <c r="B45" s="136"/>
      <c r="C45" s="138"/>
      <c r="D45" s="141"/>
      <c r="E45" s="145" t="str">
        <f>IF(ISERROR(VLOOKUP(5,[1]作成!$H$498:$K$552,3,FALSE))," ",VLOOKUP(5,[1]作成!$H$498:$K$552,3,FALSE))</f>
        <v>かぼちゃポタージュ</v>
      </c>
      <c r="F45" s="146"/>
      <c r="G45" s="40" t="s">
        <v>74</v>
      </c>
      <c r="H45" s="39"/>
      <c r="I45" s="31"/>
      <c r="J45" s="40" t="s">
        <v>129</v>
      </c>
      <c r="K45" s="39"/>
      <c r="L45" s="38"/>
      <c r="M45" s="39" t="s">
        <v>128</v>
      </c>
      <c r="N45" s="39" t="s">
        <v>59</v>
      </c>
      <c r="O45" s="38"/>
      <c r="P45" s="30">
        <f>IF([1]計算!Z15=0," ",[1]計算!Z15)</f>
        <v>28.999360000000006</v>
      </c>
      <c r="Q45" s="29" t="s">
        <v>15</v>
      </c>
      <c r="R45" s="5" t="s">
        <v>0</v>
      </c>
      <c r="S45" s="4"/>
    </row>
    <row r="46" spans="1:19" ht="17.25" customHeight="1" x14ac:dyDescent="0.4">
      <c r="A46" s="151"/>
      <c r="B46" s="136"/>
      <c r="C46" s="139"/>
      <c r="D46" s="142"/>
      <c r="E46" s="28" t="str">
        <f>IF(ISERROR(VLOOKUP(6,[1]作成!$H$498:$K$552,3,FALSE))," ",VLOOKUP(6,[1]作成!$H$498:$K$552,3,FALSE))</f>
        <v>チョコパテ</v>
      </c>
      <c r="F46" s="27" t="str">
        <f>IF(ISERROR(VLOOKUP(7,[1]作成!$H$498:$K$552,3,FALSE))," ",VLOOKUP(7,[1]作成!$H$498:$K$552,3,FALSE))</f>
        <v xml:space="preserve"> </v>
      </c>
      <c r="G46" s="40" t="s">
        <v>48</v>
      </c>
      <c r="H46" s="39"/>
      <c r="I46" s="31"/>
      <c r="J46" s="40" t="s">
        <v>39</v>
      </c>
      <c r="K46" s="39"/>
      <c r="L46" s="31"/>
      <c r="M46" s="39" t="s">
        <v>22</v>
      </c>
      <c r="N46" s="32" t="s">
        <v>127</v>
      </c>
      <c r="O46" s="38"/>
      <c r="P46" s="147" t="s">
        <v>126</v>
      </c>
      <c r="Q46" s="148"/>
      <c r="R46" s="5" t="s">
        <v>14</v>
      </c>
      <c r="S46" s="4"/>
    </row>
    <row r="47" spans="1:19" ht="17.25" customHeight="1" x14ac:dyDescent="0.4">
      <c r="A47" s="149">
        <f>IF([1]人数!$F22=0," ",[1]人数!$F22)</f>
        <v>12</v>
      </c>
      <c r="B47" s="152" t="s">
        <v>8</v>
      </c>
      <c r="C47" s="137" t="str">
        <f>IF(ISERROR(VLOOKUP(1,[1]作成!$H$553:$K$607,3,FALSE))," ",VLOOKUP(1,[1]作成!$H$553:$K$607,3,FALSE))</f>
        <v>ごはん</v>
      </c>
      <c r="D47" s="140" t="str">
        <f>IF(ISERROR(VLOOKUP(2,[1]作成!$H$553:$K$607,4,FALSE))," ",VLOOKUP(2,[1]作成!$H$553:$K$607,4,FALSE))</f>
        <v>牛乳</v>
      </c>
      <c r="E47" s="143" t="str">
        <f>IF(ISERROR(VLOOKUP(3,[1]作成!$H$553:$K$607,3,FALSE))," ",VLOOKUP(3,[1]作成!$H$553:$K$607,3,FALSE))</f>
        <v>てづくりハンバーグ</v>
      </c>
      <c r="F47" s="144"/>
      <c r="G47" s="43" t="s">
        <v>35</v>
      </c>
      <c r="H47" s="42" t="s">
        <v>92</v>
      </c>
      <c r="I47" s="41" t="s">
        <v>125</v>
      </c>
      <c r="J47" s="43" t="s">
        <v>25</v>
      </c>
      <c r="K47" s="42" t="s">
        <v>124</v>
      </c>
      <c r="L47" s="45"/>
      <c r="M47" s="42" t="s">
        <v>30</v>
      </c>
      <c r="N47" s="42"/>
      <c r="O47" s="41"/>
      <c r="P47" s="30">
        <f>IF([1]計算!U16=0," ",[1]計算!U16)</f>
        <v>612.1085999999998</v>
      </c>
      <c r="Q47" s="34" t="s">
        <v>28</v>
      </c>
      <c r="R47" s="5" t="s">
        <v>0</v>
      </c>
      <c r="S47" s="4"/>
    </row>
    <row r="48" spans="1:19" ht="17.25" customHeight="1" x14ac:dyDescent="0.4">
      <c r="A48" s="150"/>
      <c r="B48" s="153"/>
      <c r="C48" s="138"/>
      <c r="D48" s="141"/>
      <c r="E48" s="145" t="str">
        <f>IF(ISERROR(VLOOKUP(4,[1]作成!$H$553:$K$607,3,FALSE))," ",VLOOKUP(4,[1]作成!$H$553:$K$607,3,FALSE))</f>
        <v>かいそうサラダ</v>
      </c>
      <c r="F48" s="146"/>
      <c r="G48" s="40" t="s">
        <v>13</v>
      </c>
      <c r="H48" s="39" t="s">
        <v>26</v>
      </c>
      <c r="I48" s="31"/>
      <c r="J48" s="40" t="s">
        <v>18</v>
      </c>
      <c r="K48" s="39" t="s">
        <v>12</v>
      </c>
      <c r="L48" s="31"/>
      <c r="M48" s="39" t="s">
        <v>10</v>
      </c>
      <c r="N48" s="39"/>
      <c r="O48" s="38"/>
      <c r="P48" s="30">
        <f>IF([1]計算!X16=0," ",[1]計算!X16)</f>
        <v>27.191689999999998</v>
      </c>
      <c r="Q48" s="29" t="s">
        <v>123</v>
      </c>
      <c r="R48" s="5" t="s">
        <v>0</v>
      </c>
      <c r="S48" s="4"/>
    </row>
    <row r="49" spans="1:19" ht="17.25" customHeight="1" x14ac:dyDescent="0.4">
      <c r="A49" s="150"/>
      <c r="B49" s="153"/>
      <c r="C49" s="138"/>
      <c r="D49" s="141"/>
      <c r="E49" s="145" t="str">
        <f>IF(ISERROR(VLOOKUP(5,[1]作成!$H$553:$K$607,3,FALSE))," ",VLOOKUP(5,[1]作成!$H$553:$K$607,3,FALSE))</f>
        <v>きりぼしのみそしる</v>
      </c>
      <c r="F49" s="146"/>
      <c r="G49" s="40" t="s">
        <v>44</v>
      </c>
      <c r="H49" s="39" t="s">
        <v>79</v>
      </c>
      <c r="I49" s="31"/>
      <c r="J49" s="40" t="s">
        <v>39</v>
      </c>
      <c r="K49" s="39" t="s">
        <v>122</v>
      </c>
      <c r="L49" s="31"/>
      <c r="M49" s="39" t="s">
        <v>17</v>
      </c>
      <c r="N49" s="39"/>
      <c r="O49" s="38"/>
      <c r="P49" s="30">
        <f>IF([1]計算!Z16=0," ",[1]計算!Z16)</f>
        <v>16.089939999999995</v>
      </c>
      <c r="Q49" s="29" t="s">
        <v>5</v>
      </c>
      <c r="R49" s="5" t="s">
        <v>101</v>
      </c>
      <c r="S49" s="4"/>
    </row>
    <row r="50" spans="1:19" ht="17.25" customHeight="1" x14ac:dyDescent="0.4">
      <c r="A50" s="151"/>
      <c r="B50" s="154"/>
      <c r="C50" s="139"/>
      <c r="D50" s="142"/>
      <c r="E50" s="44" t="str">
        <f>IF(ISERROR(VLOOKUP(6,[1]作成!$H$553:$K$607,3,FALSE))," ",VLOOKUP(6,[1]作成!$H$553:$K$607,3,FALSE))</f>
        <v xml:space="preserve"> </v>
      </c>
      <c r="F50" s="44" t="str">
        <f>IF(ISERROR(VLOOKUP(7,[1]作成!$H$553:$K$607,3,FALSE))," ",VLOOKUP(7,[1]作成!$H$553:$K$607,3,FALSE))</f>
        <v xml:space="preserve"> </v>
      </c>
      <c r="G50" s="37" t="s">
        <v>104</v>
      </c>
      <c r="H50" s="36" t="s">
        <v>61</v>
      </c>
      <c r="I50" s="24"/>
      <c r="J50" s="37" t="s">
        <v>53</v>
      </c>
      <c r="K50" s="36"/>
      <c r="L50" s="24"/>
      <c r="M50" s="36" t="s">
        <v>42</v>
      </c>
      <c r="N50" s="25"/>
      <c r="O50" s="35"/>
      <c r="P50" s="147" t="str">
        <f>IF([1]人数!I22=0," ",[1]人数!I22)</f>
        <v xml:space="preserve"> </v>
      </c>
      <c r="Q50" s="148"/>
      <c r="R50" s="5" t="s">
        <v>101</v>
      </c>
      <c r="S50" s="4"/>
    </row>
    <row r="51" spans="1:19" ht="17.25" customHeight="1" x14ac:dyDescent="0.4">
      <c r="A51" s="149">
        <f>IF([1]人数!$F23=0," ",[1]人数!$F23)</f>
        <v>13</v>
      </c>
      <c r="B51" s="136" t="s">
        <v>68</v>
      </c>
      <c r="C51" s="137" t="str">
        <f>IF(ISERROR(VLOOKUP(1,[1]作成!$H$608:$K$662,3,FALSE))," ",VLOOKUP(1,[1]作成!$H$608:$K$662,3,FALSE))</f>
        <v>ごはん</v>
      </c>
      <c r="D51" s="140" t="str">
        <f>IF(ISERROR(VLOOKUP(2,[1]作成!$H$608:$K$662,4,FALSE))," ",VLOOKUP(2,[1]作成!$H$608:$K$662,4,FALSE))</f>
        <v>牛乳</v>
      </c>
      <c r="E51" s="143" t="str">
        <f>IF(ISERROR(VLOOKUP(3,[1]作成!$H$608:$K$662,3,FALSE))," ",VLOOKUP(3,[1]作成!$H$608:$K$662,3,FALSE))</f>
        <v>さばのみそに</v>
      </c>
      <c r="F51" s="144"/>
      <c r="G51" s="40" t="s">
        <v>35</v>
      </c>
      <c r="H51" s="39" t="s">
        <v>44</v>
      </c>
      <c r="I51" s="38"/>
      <c r="J51" s="40" t="s">
        <v>25</v>
      </c>
      <c r="K51" s="39" t="s">
        <v>53</v>
      </c>
      <c r="L51" s="38"/>
      <c r="M51" s="39" t="s">
        <v>30</v>
      </c>
      <c r="N51" s="39" t="s">
        <v>42</v>
      </c>
      <c r="O51" s="38"/>
      <c r="P51" s="30">
        <f>IF([1]計算!U17=0," ",[1]計算!U17)</f>
        <v>637.88099999999997</v>
      </c>
      <c r="Q51" s="34" t="s">
        <v>28</v>
      </c>
      <c r="R51" s="5" t="s">
        <v>0</v>
      </c>
      <c r="S51" s="4"/>
    </row>
    <row r="52" spans="1:19" ht="17.25" customHeight="1" x14ac:dyDescent="0.4">
      <c r="A52" s="150"/>
      <c r="B52" s="136"/>
      <c r="C52" s="138"/>
      <c r="D52" s="141"/>
      <c r="E52" s="145" t="str">
        <f>IF(ISERROR(VLOOKUP(4,[1]作成!$H$608:$K$662,3,FALSE))," ",VLOOKUP(4,[1]作成!$H$608:$K$662,3,FALSE))</f>
        <v>やさいのごまあえ</v>
      </c>
      <c r="F52" s="146"/>
      <c r="G52" s="40" t="s">
        <v>121</v>
      </c>
      <c r="H52" s="39" t="s">
        <v>120</v>
      </c>
      <c r="I52" s="31"/>
      <c r="J52" s="40" t="s">
        <v>19</v>
      </c>
      <c r="K52" s="39" t="s">
        <v>11</v>
      </c>
      <c r="L52" s="38"/>
      <c r="M52" s="39" t="s">
        <v>17</v>
      </c>
      <c r="N52" s="39"/>
      <c r="O52" s="38"/>
      <c r="P52" s="30">
        <f>IF([1]計算!X17=0," ",[1]計算!X17)</f>
        <v>28.54701</v>
      </c>
      <c r="Q52" s="29" t="s">
        <v>96</v>
      </c>
      <c r="R52" s="5" t="s">
        <v>0</v>
      </c>
      <c r="S52" s="4"/>
    </row>
    <row r="53" spans="1:19" ht="17.25" customHeight="1" x14ac:dyDescent="0.4">
      <c r="A53" s="150"/>
      <c r="B53" s="136"/>
      <c r="C53" s="138"/>
      <c r="D53" s="141"/>
      <c r="E53" s="145" t="str">
        <f>IF(ISERROR(VLOOKUP(5,[1]作成!$H$608:$K$662,3,FALSE))," ",VLOOKUP(5,[1]作成!$H$608:$K$662,3,FALSE))</f>
        <v>けんちんじる</v>
      </c>
      <c r="F53" s="146"/>
      <c r="G53" s="40" t="s">
        <v>26</v>
      </c>
      <c r="H53" s="39"/>
      <c r="I53" s="31"/>
      <c r="J53" s="40" t="s">
        <v>31</v>
      </c>
      <c r="K53" s="39" t="s">
        <v>24</v>
      </c>
      <c r="L53" s="31"/>
      <c r="M53" s="39" t="s">
        <v>16</v>
      </c>
      <c r="N53" s="39"/>
      <c r="O53" s="38"/>
      <c r="P53" s="30">
        <f>IF([1]計算!Z17=0," ",[1]計算!Z17)</f>
        <v>19.011640000000007</v>
      </c>
      <c r="Q53" s="29" t="s">
        <v>96</v>
      </c>
      <c r="R53" s="5" t="s">
        <v>0</v>
      </c>
      <c r="S53" s="4"/>
    </row>
    <row r="54" spans="1:19" ht="17.25" customHeight="1" x14ac:dyDescent="0.4">
      <c r="A54" s="151"/>
      <c r="B54" s="136"/>
      <c r="C54" s="139"/>
      <c r="D54" s="142"/>
      <c r="E54" s="28" t="str">
        <f>IF(ISERROR(VLOOKUP(6,[1]作成!$H$608:$K$662,3,FALSE))," ",VLOOKUP(6,[1]作成!$H$608:$K$662,3,FALSE))</f>
        <v xml:space="preserve"> </v>
      </c>
      <c r="F54" s="27" t="str">
        <f>IF(ISERROR(VLOOKUP(7,[1]作成!$H$608:$K$662,3,FALSE))," ",VLOOKUP(7,[1]作成!$H$608:$K$662,3,FALSE))</f>
        <v xml:space="preserve"> </v>
      </c>
      <c r="G54" s="40" t="s">
        <v>67</v>
      </c>
      <c r="H54" s="39"/>
      <c r="I54" s="31"/>
      <c r="J54" s="40" t="s">
        <v>39</v>
      </c>
      <c r="K54" s="39" t="s">
        <v>119</v>
      </c>
      <c r="L54" s="31"/>
      <c r="M54" s="39" t="s">
        <v>21</v>
      </c>
      <c r="N54" s="32"/>
      <c r="O54" s="38"/>
      <c r="P54" s="147"/>
      <c r="Q54" s="148"/>
      <c r="R54" s="5" t="s">
        <v>94</v>
      </c>
      <c r="S54" s="4"/>
    </row>
    <row r="55" spans="1:19" ht="17.25" customHeight="1" x14ac:dyDescent="0.4">
      <c r="A55" s="149">
        <f>IF([1]人数!$F24=0," ",[1]人数!$F24)</f>
        <v>14</v>
      </c>
      <c r="B55" s="136" t="s">
        <v>56</v>
      </c>
      <c r="C55" s="137" t="str">
        <f>IF(ISERROR(VLOOKUP(1,[1]作成!$H$663:$K$717,3,FALSE))," ",VLOOKUP(1,[1]作成!$H$663:$K$717,3,FALSE))</f>
        <v>むぎごはん</v>
      </c>
      <c r="D55" s="140" t="str">
        <f>IF(ISERROR(VLOOKUP(2,[1]作成!$H$663:$K$717,4,FALSE))," ",VLOOKUP(2,[1]作成!$H$663:$K$717,4,FALSE))</f>
        <v>牛乳</v>
      </c>
      <c r="E55" s="143" t="str">
        <f>IF(ISERROR(VLOOKUP(3,[1]作成!$H$663:$K$717,3,FALSE))," ",VLOOKUP(3,[1]作成!$H$663:$K$717,3,FALSE))</f>
        <v>いためビビンバ</v>
      </c>
      <c r="F55" s="144"/>
      <c r="G55" s="43" t="s">
        <v>35</v>
      </c>
      <c r="H55" s="42"/>
      <c r="I55" s="41"/>
      <c r="J55" s="43" t="s">
        <v>25</v>
      </c>
      <c r="K55" s="42" t="s">
        <v>31</v>
      </c>
      <c r="L55" s="41" t="s">
        <v>57</v>
      </c>
      <c r="M55" s="42" t="s">
        <v>46</v>
      </c>
      <c r="N55" s="42" t="s">
        <v>21</v>
      </c>
      <c r="O55" s="41"/>
      <c r="P55" s="30">
        <f>IF([1]計算!U18=0," ",[1]計算!U18)</f>
        <v>642.41229999999996</v>
      </c>
      <c r="Q55" s="34" t="s">
        <v>28</v>
      </c>
      <c r="R55" s="5" t="s">
        <v>0</v>
      </c>
      <c r="S55" s="4"/>
    </row>
    <row r="56" spans="1:19" ht="17.25" customHeight="1" x14ac:dyDescent="0.4">
      <c r="A56" s="150"/>
      <c r="B56" s="136"/>
      <c r="C56" s="138"/>
      <c r="D56" s="141"/>
      <c r="E56" s="145" t="str">
        <f>IF(ISERROR(VLOOKUP(4,[1]作成!$H$663:$K$717,3,FALSE))," ",VLOOKUP(4,[1]作成!$H$663:$K$717,3,FALSE))</f>
        <v>ワンタンスープ</v>
      </c>
      <c r="F56" s="146"/>
      <c r="G56" s="40" t="s">
        <v>13</v>
      </c>
      <c r="H56" s="39"/>
      <c r="I56" s="38"/>
      <c r="J56" s="40" t="s">
        <v>33</v>
      </c>
      <c r="K56" s="39" t="s">
        <v>47</v>
      </c>
      <c r="L56" s="38"/>
      <c r="M56" s="39" t="s">
        <v>17</v>
      </c>
      <c r="N56" s="39"/>
      <c r="O56" s="38"/>
      <c r="P56" s="30">
        <f>IF([1]計算!X18=0," ",[1]計算!X18)</f>
        <v>23.460789999999999</v>
      </c>
      <c r="Q56" s="29" t="s">
        <v>5</v>
      </c>
      <c r="R56" s="5" t="s">
        <v>0</v>
      </c>
      <c r="S56" s="4"/>
    </row>
    <row r="57" spans="1:19" ht="17.25" customHeight="1" x14ac:dyDescent="0.4">
      <c r="A57" s="150"/>
      <c r="B57" s="136"/>
      <c r="C57" s="138"/>
      <c r="D57" s="141"/>
      <c r="E57" s="145" t="str">
        <f>IF(ISERROR(VLOOKUP(5,[1]作成!$H$663:$K$717,3,FALSE))," ",VLOOKUP(5,[1]作成!$H$663:$K$717,3,FALSE))</f>
        <v>プチシュー</v>
      </c>
      <c r="F57" s="146"/>
      <c r="G57" s="40" t="s">
        <v>55</v>
      </c>
      <c r="H57" s="39"/>
      <c r="I57" s="38"/>
      <c r="J57" s="40" t="s">
        <v>43</v>
      </c>
      <c r="K57" s="39" t="s">
        <v>32</v>
      </c>
      <c r="L57" s="31"/>
      <c r="M57" s="39" t="s">
        <v>118</v>
      </c>
      <c r="N57" s="39"/>
      <c r="O57" s="38"/>
      <c r="P57" s="30">
        <f>IF([1]計算!Z18=0," ",[1]計算!Z18)</f>
        <v>20.851309999999998</v>
      </c>
      <c r="Q57" s="29" t="s">
        <v>5</v>
      </c>
      <c r="R57" s="5" t="s">
        <v>0</v>
      </c>
      <c r="S57" s="4"/>
    </row>
    <row r="58" spans="1:19" ht="17.25" customHeight="1" x14ac:dyDescent="0.4">
      <c r="A58" s="151"/>
      <c r="B58" s="136"/>
      <c r="C58" s="139"/>
      <c r="D58" s="142"/>
      <c r="E58" s="28" t="str">
        <f>IF(ISERROR(VLOOKUP(6,[1]作成!$H$663:$K$717,3,FALSE))," ",VLOOKUP(6,[1]作成!$H$663:$K$717,3,FALSE))</f>
        <v xml:space="preserve"> </v>
      </c>
      <c r="F58" s="27" t="str">
        <f>IF(ISERROR(VLOOKUP(7,[1]作成!$H$663:$K$717,3,FALSE))," ",VLOOKUP(7,[1]作成!$H$663:$K$717,3,FALSE))</f>
        <v xml:space="preserve"> </v>
      </c>
      <c r="G58" s="37" t="s">
        <v>44</v>
      </c>
      <c r="H58" s="36"/>
      <c r="I58" s="35"/>
      <c r="J58" s="37" t="s">
        <v>117</v>
      </c>
      <c r="K58" s="36" t="s">
        <v>39</v>
      </c>
      <c r="L58" s="24"/>
      <c r="M58" s="36" t="s">
        <v>116</v>
      </c>
      <c r="N58" s="25"/>
      <c r="O58" s="35"/>
      <c r="P58" s="147"/>
      <c r="Q58" s="148"/>
      <c r="R58" s="5" t="s">
        <v>88</v>
      </c>
      <c r="S58" s="4"/>
    </row>
    <row r="59" spans="1:19" ht="17.25" customHeight="1" x14ac:dyDescent="0.4">
      <c r="A59" s="149">
        <f>IF([1]人数!$F25=0," ",[1]人数!$F25)</f>
        <v>15</v>
      </c>
      <c r="B59" s="136" t="s">
        <v>49</v>
      </c>
      <c r="C59" s="137" t="str">
        <f>IF(ISERROR(VLOOKUP(1,[1]作成!$H$718:$K$772,3,FALSE))," ",VLOOKUP(1,[1]作成!$H$718:$K$772,3,FALSE))</f>
        <v>ピタパン</v>
      </c>
      <c r="D59" s="140" t="str">
        <f>IF(ISERROR(VLOOKUP(2,[1]作成!$H$718:$K$772,4,FALSE))," ",VLOOKUP(2,[1]作成!$H$718:$K$772,4,FALSE))</f>
        <v>牛乳</v>
      </c>
      <c r="E59" s="143" t="str">
        <f>IF(ISERROR(VLOOKUP(3,[1]作成!$H$718:$K$772,3,FALSE))," ",VLOOKUP(3,[1]作成!$H$718:$K$772,3,FALSE))</f>
        <v>タンドリーチキン</v>
      </c>
      <c r="F59" s="144"/>
      <c r="G59" s="40" t="s">
        <v>35</v>
      </c>
      <c r="H59" s="39" t="s">
        <v>51</v>
      </c>
      <c r="I59" s="31" t="s">
        <v>105</v>
      </c>
      <c r="J59" s="40" t="s">
        <v>25</v>
      </c>
      <c r="K59" s="39" t="s">
        <v>81</v>
      </c>
      <c r="L59" s="38"/>
      <c r="M59" s="39" t="s">
        <v>115</v>
      </c>
      <c r="N59" s="39" t="s">
        <v>42</v>
      </c>
      <c r="O59" s="38"/>
      <c r="P59" s="30">
        <f>IF([1]計算!U19=0," ",[1]計算!U19)</f>
        <v>611.79179999999997</v>
      </c>
      <c r="Q59" s="34" t="s">
        <v>114</v>
      </c>
      <c r="R59" s="5" t="s">
        <v>0</v>
      </c>
      <c r="S59" s="4"/>
    </row>
    <row r="60" spans="1:19" ht="17.25" customHeight="1" x14ac:dyDescent="0.4">
      <c r="A60" s="150"/>
      <c r="B60" s="136"/>
      <c r="C60" s="138"/>
      <c r="D60" s="141"/>
      <c r="E60" s="145" t="str">
        <f>IF(ISERROR(VLOOKUP(4,[1]作成!$H$718:$K$772,3,FALSE))," ",VLOOKUP(4,[1]作成!$H$718:$K$772,3,FALSE))</f>
        <v>チリコンカン</v>
      </c>
      <c r="F60" s="146"/>
      <c r="G60" s="40" t="s">
        <v>44</v>
      </c>
      <c r="H60" s="39" t="s">
        <v>63</v>
      </c>
      <c r="I60" s="31"/>
      <c r="J60" s="40" t="s">
        <v>19</v>
      </c>
      <c r="K60" s="39"/>
      <c r="L60" s="38"/>
      <c r="M60" s="39" t="s">
        <v>113</v>
      </c>
      <c r="N60" s="39"/>
      <c r="O60" s="38"/>
      <c r="P60" s="30">
        <f>IF([1]計算!X19=0," ",[1]計算!X19)</f>
        <v>39.518129999999992</v>
      </c>
      <c r="Q60" s="29" t="s">
        <v>41</v>
      </c>
      <c r="R60" s="5" t="s">
        <v>37</v>
      </c>
      <c r="S60" s="4"/>
    </row>
    <row r="61" spans="1:19" ht="17.25" customHeight="1" x14ac:dyDescent="0.4">
      <c r="A61" s="150"/>
      <c r="B61" s="136"/>
      <c r="C61" s="138"/>
      <c r="D61" s="141"/>
      <c r="E61" s="145" t="str">
        <f>IF(ISERROR(VLOOKUP(5,[1]作成!$H$718:$K$772,3,FALSE))," ",VLOOKUP(5,[1]作成!$H$718:$K$772,3,FALSE))</f>
        <v>たまごスープ</v>
      </c>
      <c r="F61" s="146"/>
      <c r="G61" s="40" t="s">
        <v>112</v>
      </c>
      <c r="H61" s="39" t="s">
        <v>55</v>
      </c>
      <c r="I61" s="31"/>
      <c r="J61" s="40" t="s">
        <v>18</v>
      </c>
      <c r="K61" s="39"/>
      <c r="L61" s="38"/>
      <c r="M61" s="39" t="s">
        <v>111</v>
      </c>
      <c r="N61" s="39"/>
      <c r="O61" s="38"/>
      <c r="P61" s="30">
        <f>IF([1]計算!Z19=0," ",[1]計算!Z19)</f>
        <v>21.044989999999995</v>
      </c>
      <c r="Q61" s="29" t="s">
        <v>41</v>
      </c>
      <c r="R61" s="5" t="s">
        <v>37</v>
      </c>
      <c r="S61" s="4"/>
    </row>
    <row r="62" spans="1:19" ht="17.25" customHeight="1" x14ac:dyDescent="0.4">
      <c r="A62" s="151"/>
      <c r="B62" s="136"/>
      <c r="C62" s="139"/>
      <c r="D62" s="142"/>
      <c r="E62" s="28" t="str">
        <f>IF(ISERROR(VLOOKUP(6,[1]作成!$H$718:$K$772,3,FALSE))," ",VLOOKUP(6,[1]作成!$H$718:$K$772,3,FALSE))</f>
        <v xml:space="preserve"> </v>
      </c>
      <c r="F62" s="27" t="str">
        <f>IF(ISERROR(VLOOKUP(7,[1]作成!$H$718:$K$772,3,FALSE))," ",VLOOKUP(7,[1]作成!$H$718:$K$772,3,FALSE))</f>
        <v xml:space="preserve"> </v>
      </c>
      <c r="G62" s="40" t="s">
        <v>13</v>
      </c>
      <c r="H62" s="39" t="s">
        <v>61</v>
      </c>
      <c r="I62" s="31"/>
      <c r="J62" s="40" t="s">
        <v>47</v>
      </c>
      <c r="K62" s="39"/>
      <c r="L62" s="38"/>
      <c r="M62" s="39" t="s">
        <v>22</v>
      </c>
      <c r="N62" s="39"/>
      <c r="O62" s="38"/>
      <c r="P62" s="147"/>
      <c r="Q62" s="148"/>
      <c r="R62" s="5" t="s">
        <v>37</v>
      </c>
      <c r="S62" s="4"/>
    </row>
    <row r="63" spans="1:19" ht="17.25" customHeight="1" x14ac:dyDescent="0.4">
      <c r="A63" s="149">
        <f>IF([1]人数!$F26=0," ",[1]人数!$F26)</f>
        <v>16</v>
      </c>
      <c r="B63" s="136" t="s">
        <v>36</v>
      </c>
      <c r="C63" s="137" t="str">
        <f>IF(ISERROR(VLOOKUP(1,[1]作成!$H$773:$K$827,3,FALSE))," ",VLOOKUP(1,[1]作成!$H$773:$K$827,3,FALSE))</f>
        <v>ごはん</v>
      </c>
      <c r="D63" s="140" t="str">
        <f>IF(ISERROR(VLOOKUP(2,[1]作成!$H$773:$K$827,4,FALSE))," ",VLOOKUP(2,[1]作成!$H$773:$K$827,4,FALSE))</f>
        <v>牛乳</v>
      </c>
      <c r="E63" s="143" t="str">
        <f>IF(ISERROR(VLOOKUP(3,[1]作成!$H$773:$K$827,3,FALSE))," ",VLOOKUP(3,[1]作成!$H$773:$K$827,3,FALSE))</f>
        <v>ちくわのかわりあげ</v>
      </c>
      <c r="F63" s="144"/>
      <c r="G63" s="43" t="s">
        <v>35</v>
      </c>
      <c r="H63" s="42" t="s">
        <v>110</v>
      </c>
      <c r="I63" s="45"/>
      <c r="J63" s="43" t="s">
        <v>25</v>
      </c>
      <c r="K63" s="42" t="s">
        <v>18</v>
      </c>
      <c r="L63" s="41"/>
      <c r="M63" s="42" t="s">
        <v>30</v>
      </c>
      <c r="N63" s="42" t="s">
        <v>109</v>
      </c>
      <c r="O63" s="41"/>
      <c r="P63" s="30">
        <f>IF([1]計算!U20=0," ",[1]計算!U20)</f>
        <v>681.96949999999981</v>
      </c>
      <c r="Q63" s="34" t="s">
        <v>28</v>
      </c>
      <c r="R63" s="5" t="s">
        <v>0</v>
      </c>
      <c r="S63" s="4"/>
    </row>
    <row r="64" spans="1:19" ht="17.25" customHeight="1" x14ac:dyDescent="0.4">
      <c r="A64" s="150"/>
      <c r="B64" s="136"/>
      <c r="C64" s="138"/>
      <c r="D64" s="141"/>
      <c r="E64" s="145" t="str">
        <f>IF(ISERROR(VLOOKUP(4,[1]作成!$H$773:$K$827,3,FALSE))," ",VLOOKUP(4,[1]作成!$H$773:$K$827,3,FALSE))</f>
        <v>ひじきのツナいため</v>
      </c>
      <c r="F64" s="146"/>
      <c r="G64" s="40" t="s">
        <v>108</v>
      </c>
      <c r="H64" s="39" t="s">
        <v>107</v>
      </c>
      <c r="I64" s="31"/>
      <c r="J64" s="40" t="s">
        <v>33</v>
      </c>
      <c r="K64" s="39" t="s">
        <v>57</v>
      </c>
      <c r="L64" s="38"/>
      <c r="M64" s="39" t="s">
        <v>59</v>
      </c>
      <c r="N64" s="39" t="s">
        <v>42</v>
      </c>
      <c r="O64" s="38"/>
      <c r="P64" s="30">
        <f>IF([1]計算!X20=0," ",[1]計算!X20)</f>
        <v>25.245399999999997</v>
      </c>
      <c r="Q64" s="29" t="s">
        <v>15</v>
      </c>
      <c r="R64" s="5" t="s">
        <v>14</v>
      </c>
      <c r="S64" s="4"/>
    </row>
    <row r="65" spans="1:19" ht="17.25" customHeight="1" x14ac:dyDescent="0.4">
      <c r="A65" s="150"/>
      <c r="B65" s="136"/>
      <c r="C65" s="138"/>
      <c r="D65" s="141"/>
      <c r="E65" s="145" t="str">
        <f>IF(ISERROR(VLOOKUP(5,[1]作成!$H$773:$K$827,3,FALSE))," ",VLOOKUP(5,[1]作成!$H$773:$K$827,3,FALSE))</f>
        <v>かやくうどん</v>
      </c>
      <c r="F65" s="146"/>
      <c r="G65" s="40" t="s">
        <v>74</v>
      </c>
      <c r="H65" s="39" t="s">
        <v>106</v>
      </c>
      <c r="I65" s="31"/>
      <c r="J65" s="40" t="s">
        <v>23</v>
      </c>
      <c r="K65" s="39" t="s">
        <v>62</v>
      </c>
      <c r="L65" s="38"/>
      <c r="M65" s="39" t="s">
        <v>75</v>
      </c>
      <c r="N65" s="39" t="s">
        <v>16</v>
      </c>
      <c r="O65" s="38"/>
      <c r="P65" s="30">
        <f>IF([1]計算!Z20=0," ",[1]計算!Z20)</f>
        <v>19.870750000000005</v>
      </c>
      <c r="Q65" s="29" t="s">
        <v>15</v>
      </c>
      <c r="R65" s="5" t="s">
        <v>14</v>
      </c>
      <c r="S65" s="4"/>
    </row>
    <row r="66" spans="1:19" ht="17.25" customHeight="1" x14ac:dyDescent="0.4">
      <c r="A66" s="151"/>
      <c r="B66" s="136"/>
      <c r="C66" s="139"/>
      <c r="D66" s="142"/>
      <c r="E66" s="28" t="str">
        <f>IF(ISERROR(VLOOKUP(6,[1]作成!$H$773:$K$827,3,FALSE))," ",VLOOKUP(6,[1]作成!$H$773:$K$827,3,FALSE))</f>
        <v>ヨーグルト</v>
      </c>
      <c r="F66" s="27" t="str">
        <f>IF(ISERROR(VLOOKUP(7,[1]作成!$H$773:$K$827,3,FALSE))," ",VLOOKUP(7,[1]作成!$H$773:$K$827,3,FALSE))</f>
        <v xml:space="preserve"> </v>
      </c>
      <c r="G66" s="37" t="s">
        <v>13</v>
      </c>
      <c r="H66" s="36" t="s">
        <v>105</v>
      </c>
      <c r="I66" s="24"/>
      <c r="J66" s="37" t="s">
        <v>60</v>
      </c>
      <c r="K66" s="36" t="s">
        <v>31</v>
      </c>
      <c r="L66" s="24"/>
      <c r="M66" s="36" t="s">
        <v>17</v>
      </c>
      <c r="N66" s="36"/>
      <c r="O66" s="35"/>
      <c r="P66" s="147"/>
      <c r="Q66" s="148"/>
      <c r="R66" s="5" t="s">
        <v>14</v>
      </c>
      <c r="S66" s="4"/>
    </row>
    <row r="67" spans="1:19" ht="17.25" customHeight="1" x14ac:dyDescent="0.4">
      <c r="A67" s="149">
        <f>IF([1]人数!$F27=0," ",[1]人数!$F27)</f>
        <v>19</v>
      </c>
      <c r="B67" s="152" t="s">
        <v>8</v>
      </c>
      <c r="C67" s="137" t="str">
        <f>IF(ISERROR(VLOOKUP(1,[1]作成!$H$828:$K$882,3,FALSE))," ",VLOOKUP(1,[1]作成!$H$828:$K$882,3,FALSE))</f>
        <v>ごはん</v>
      </c>
      <c r="D67" s="140" t="str">
        <f>IF(ISERROR(VLOOKUP(2,[1]作成!$H$828:$K$882,4,FALSE))," ",VLOOKUP(2,[1]作成!$H$828:$K$882,4,FALSE))</f>
        <v>牛乳</v>
      </c>
      <c r="E67" s="143" t="str">
        <f>IF(ISERROR(VLOOKUP(3,[1]作成!$H$828:$K$882,3,FALSE))," ",VLOOKUP(3,[1]作成!$H$828:$K$882,3,FALSE))</f>
        <v>ヤンニョムチキン</v>
      </c>
      <c r="F67" s="155"/>
      <c r="G67" s="43" t="s">
        <v>35</v>
      </c>
      <c r="H67" s="42" t="s">
        <v>61</v>
      </c>
      <c r="I67" s="41"/>
      <c r="J67" s="43" t="s">
        <v>33</v>
      </c>
      <c r="K67" s="42" t="s">
        <v>18</v>
      </c>
      <c r="L67" s="41"/>
      <c r="M67" s="42" t="s">
        <v>30</v>
      </c>
      <c r="N67" s="42" t="s">
        <v>16</v>
      </c>
      <c r="O67" s="41"/>
      <c r="P67" s="30">
        <f>IF([1]計算!U21=0," ",[1]計算!U21)</f>
        <v>661.9550999999999</v>
      </c>
      <c r="Q67" s="34" t="s">
        <v>28</v>
      </c>
      <c r="R67" s="5" t="s">
        <v>0</v>
      </c>
      <c r="S67" s="4"/>
    </row>
    <row r="68" spans="1:19" ht="17.25" customHeight="1" x14ac:dyDescent="0.4">
      <c r="A68" s="150"/>
      <c r="B68" s="153"/>
      <c r="C68" s="138"/>
      <c r="D68" s="141"/>
      <c r="E68" s="145" t="str">
        <f>IF(ISERROR(VLOOKUP(4,[1]作成!$H$828:$K$882,3,FALSE))," ",VLOOKUP(4,[1]作成!$H$828:$K$882,3,FALSE))</f>
        <v>かんこくのりとこまつなのナムル</v>
      </c>
      <c r="F68" s="156"/>
      <c r="G68" s="40" t="s">
        <v>44</v>
      </c>
      <c r="H68" s="39"/>
      <c r="I68" s="38"/>
      <c r="J68" s="40" t="s">
        <v>25</v>
      </c>
      <c r="K68" s="39" t="s">
        <v>31</v>
      </c>
      <c r="L68" s="38"/>
      <c r="M68" s="39" t="s">
        <v>22</v>
      </c>
      <c r="N68" s="39" t="s">
        <v>21</v>
      </c>
      <c r="O68" s="38"/>
      <c r="P68" s="30">
        <f>IF([1]計算!X21=0," ",[1]計算!X21)</f>
        <v>24.184889999999999</v>
      </c>
      <c r="Q68" s="29" t="s">
        <v>5</v>
      </c>
      <c r="R68" s="5" t="s">
        <v>0</v>
      </c>
      <c r="S68" s="4"/>
    </row>
    <row r="69" spans="1:19" ht="17.25" customHeight="1" x14ac:dyDescent="0.4">
      <c r="A69" s="150"/>
      <c r="B69" s="153"/>
      <c r="C69" s="138"/>
      <c r="D69" s="141"/>
      <c r="E69" s="145" t="str">
        <f>IF(ISERROR(VLOOKUP(5,[1]作成!$H$828:$K$882,3,FALSE))," ",VLOOKUP(5,[1]作成!$H$828:$K$882,3,FALSE))</f>
        <v>ぎゅうにくとわかめのスープ</v>
      </c>
      <c r="F69" s="156"/>
      <c r="G69" s="40" t="s">
        <v>104</v>
      </c>
      <c r="H69" s="39"/>
      <c r="I69" s="38"/>
      <c r="J69" s="40" t="s">
        <v>32</v>
      </c>
      <c r="K69" s="39" t="s">
        <v>47</v>
      </c>
      <c r="L69" s="38"/>
      <c r="M69" s="39" t="s">
        <v>17</v>
      </c>
      <c r="N69" s="39"/>
      <c r="O69" s="38"/>
      <c r="P69" s="30">
        <f>IF([1]計算!Z21=0," ",[1]計算!Z21)</f>
        <v>24.312939999999998</v>
      </c>
      <c r="Q69" s="29" t="s">
        <v>5</v>
      </c>
      <c r="R69" s="5" t="s">
        <v>0</v>
      </c>
      <c r="S69" s="4"/>
    </row>
    <row r="70" spans="1:19" ht="17.25" customHeight="1" x14ac:dyDescent="0.4">
      <c r="A70" s="151"/>
      <c r="B70" s="154"/>
      <c r="C70" s="139"/>
      <c r="D70" s="142"/>
      <c r="E70" s="44" t="str">
        <f>IF(ISERROR(VLOOKUP(6,[1]作成!$H$828:$K$882,3,FALSE))," ",VLOOKUP(6,[1]作成!$H$828:$K$882,3,FALSE))</f>
        <v xml:space="preserve"> </v>
      </c>
      <c r="F70" s="44" t="str">
        <f>IF(ISERROR(VLOOKUP(7,[1]作成!$H$828:$K$882,3,FALSE))," ",VLOOKUP(7,[1]作成!$H$828:$K$882,3,FALSE))</f>
        <v xml:space="preserve"> </v>
      </c>
      <c r="G70" s="37" t="s">
        <v>103</v>
      </c>
      <c r="H70" s="36"/>
      <c r="I70" s="35"/>
      <c r="J70" s="37" t="s">
        <v>81</v>
      </c>
      <c r="K70" s="36"/>
      <c r="L70" s="35"/>
      <c r="M70" s="36" t="s">
        <v>50</v>
      </c>
      <c r="N70" s="36"/>
      <c r="O70" s="35"/>
      <c r="P70" s="147" t="s">
        <v>102</v>
      </c>
      <c r="Q70" s="148"/>
      <c r="R70" s="5" t="s">
        <v>101</v>
      </c>
      <c r="S70" s="4"/>
    </row>
    <row r="71" spans="1:19" ht="17.25" customHeight="1" x14ac:dyDescent="0.4">
      <c r="A71" s="149">
        <f>IF([1]人数!$F28=0," ",[1]人数!$F28)</f>
        <v>20</v>
      </c>
      <c r="B71" s="136" t="s">
        <v>68</v>
      </c>
      <c r="C71" s="137" t="str">
        <f>IF(ISERROR(VLOOKUP(1,[1]作成!$H$883:$K$937,3,FALSE))," ",VLOOKUP(1,[1]作成!$H$883:$K$937,3,FALSE))</f>
        <v>ごはん</v>
      </c>
      <c r="D71" s="140" t="str">
        <f>IF(ISERROR(VLOOKUP(2,[1]作成!$H$883:$K$937,4,FALSE))," ",VLOOKUP(2,[1]作成!$H$883:$K$937,4,FALSE))</f>
        <v>牛乳</v>
      </c>
      <c r="E71" s="143" t="str">
        <f>IF(ISERROR(VLOOKUP(3,[1]作成!$H$883:$K$937,3,FALSE))," ",VLOOKUP(3,[1]作成!$H$883:$K$937,3,FALSE))</f>
        <v>さけのてりやき</v>
      </c>
      <c r="F71" s="144"/>
      <c r="G71" s="40" t="s">
        <v>35</v>
      </c>
      <c r="H71" s="39" t="s">
        <v>34</v>
      </c>
      <c r="I71" s="38"/>
      <c r="J71" s="40" t="s">
        <v>33</v>
      </c>
      <c r="K71" s="39" t="s">
        <v>11</v>
      </c>
      <c r="L71" s="38"/>
      <c r="M71" s="43" t="s">
        <v>30</v>
      </c>
      <c r="N71" s="42" t="s">
        <v>16</v>
      </c>
      <c r="O71" s="41"/>
      <c r="P71" s="30">
        <f>IF([1]計算!U22=0," ",[1]計算!U22)</f>
        <v>666.77099999999996</v>
      </c>
      <c r="Q71" s="34" t="s">
        <v>100</v>
      </c>
      <c r="R71" s="5" t="s">
        <v>94</v>
      </c>
      <c r="S71" s="4"/>
    </row>
    <row r="72" spans="1:19" ht="17.25" customHeight="1" x14ac:dyDescent="0.4">
      <c r="A72" s="150"/>
      <c r="B72" s="136"/>
      <c r="C72" s="138"/>
      <c r="D72" s="141"/>
      <c r="E72" s="145" t="str">
        <f>IF(ISERROR(VLOOKUP(4,[1]作成!$H$883:$K$937,3,FALSE))," ",VLOOKUP(4,[1]作成!$H$883:$K$937,3,FALSE))</f>
        <v>こんぶあえ</v>
      </c>
      <c r="F72" s="146"/>
      <c r="G72" s="40" t="s">
        <v>99</v>
      </c>
      <c r="H72" s="39" t="s">
        <v>58</v>
      </c>
      <c r="I72" s="31"/>
      <c r="J72" s="40" t="s">
        <v>25</v>
      </c>
      <c r="K72" s="39" t="s">
        <v>23</v>
      </c>
      <c r="L72" s="38"/>
      <c r="M72" s="40" t="s">
        <v>17</v>
      </c>
      <c r="N72" s="39"/>
      <c r="O72" s="38"/>
      <c r="P72" s="30">
        <f>IF([1]計算!X22=0," ",[1]計算!X22)</f>
        <v>32.053599999999996</v>
      </c>
      <c r="Q72" s="29" t="s">
        <v>96</v>
      </c>
      <c r="R72" s="5" t="s">
        <v>94</v>
      </c>
      <c r="S72" s="4"/>
    </row>
    <row r="73" spans="1:19" ht="17.25" customHeight="1" x14ac:dyDescent="0.4">
      <c r="A73" s="150"/>
      <c r="B73" s="136"/>
      <c r="C73" s="138"/>
      <c r="D73" s="141"/>
      <c r="E73" s="145" t="str">
        <f>IF(ISERROR(VLOOKUP(5,[1]作成!$H$883:$K$937,3,FALSE))," ",VLOOKUP(5,[1]作成!$H$883:$K$937,3,FALSE))</f>
        <v>おでん</v>
      </c>
      <c r="F73" s="146"/>
      <c r="G73" s="40" t="s">
        <v>98</v>
      </c>
      <c r="H73" s="39" t="s">
        <v>97</v>
      </c>
      <c r="I73" s="31"/>
      <c r="J73" s="40" t="s">
        <v>19</v>
      </c>
      <c r="K73" s="39"/>
      <c r="L73" s="38"/>
      <c r="M73" s="40" t="s">
        <v>22</v>
      </c>
      <c r="N73" s="39"/>
      <c r="O73" s="38"/>
      <c r="P73" s="30">
        <f>IF([1]計算!Z22=0," ",[1]計算!Z22)</f>
        <v>19.289699999999996</v>
      </c>
      <c r="Q73" s="29" t="s">
        <v>96</v>
      </c>
      <c r="R73" s="5" t="s">
        <v>94</v>
      </c>
      <c r="S73" s="4"/>
    </row>
    <row r="74" spans="1:19" ht="17.25" customHeight="1" x14ac:dyDescent="0.4">
      <c r="A74" s="151"/>
      <c r="B74" s="136"/>
      <c r="C74" s="139"/>
      <c r="D74" s="142"/>
      <c r="E74" s="28" t="str">
        <f>IF(ISERROR(VLOOKUP(6,[1]作成!$H$883:$K$937,3,FALSE))," ",VLOOKUP(6,[1]作成!$H$883:$K$937,3,FALSE))</f>
        <v xml:space="preserve"> </v>
      </c>
      <c r="F74" s="27" t="str">
        <f>IF(ISERROR(VLOOKUP(7,[1]作成!$H$883:$K$937,3,FALSE))," ",VLOOKUP(7,[1]作成!$H$883:$K$937,3,FALSE))</f>
        <v xml:space="preserve"> </v>
      </c>
      <c r="G74" s="37" t="s">
        <v>85</v>
      </c>
      <c r="H74" s="36"/>
      <c r="I74" s="24"/>
      <c r="J74" s="37" t="s">
        <v>39</v>
      </c>
      <c r="K74" s="36"/>
      <c r="L74" s="24"/>
      <c r="M74" s="37" t="s">
        <v>95</v>
      </c>
      <c r="N74" s="25"/>
      <c r="O74" s="35"/>
      <c r="P74" s="147" t="str">
        <f>IF([1]人数!I28=0," ",[1]人数!I28)</f>
        <v xml:space="preserve"> </v>
      </c>
      <c r="Q74" s="148"/>
      <c r="R74" s="5" t="s">
        <v>94</v>
      </c>
      <c r="S74" s="4"/>
    </row>
    <row r="75" spans="1:19" ht="17.25" customHeight="1" x14ac:dyDescent="0.4">
      <c r="A75" s="149">
        <f>IF([1]人数!$F29=0," ",[1]人数!$F29)</f>
        <v>21</v>
      </c>
      <c r="B75" s="136" t="s">
        <v>56</v>
      </c>
      <c r="C75" s="137" t="str">
        <f>IF(ISERROR(VLOOKUP(1,[1]作成!$H$938:$K$992,3,FALSE))," ",VLOOKUP(1,[1]作成!$H$938:$K$992,3,FALSE))</f>
        <v>むぎごはん</v>
      </c>
      <c r="D75" s="140" t="str">
        <f>IF(ISERROR(VLOOKUP(2,[1]作成!$H$938:$K$992,4,FALSE))," ",VLOOKUP(2,[1]作成!$H$938:$K$992,4,FALSE))</f>
        <v>牛乳</v>
      </c>
      <c r="E75" s="143" t="str">
        <f>IF(ISERROR(VLOOKUP(3,[1]作成!$H$938:$K$992,3,FALSE))," ",VLOOKUP(3,[1]作成!$H$938:$K$992,3,FALSE))</f>
        <v>カレー</v>
      </c>
      <c r="F75" s="144"/>
      <c r="G75" s="43" t="s">
        <v>35</v>
      </c>
      <c r="H75" s="42"/>
      <c r="I75" s="41"/>
      <c r="J75" s="43" t="s">
        <v>25</v>
      </c>
      <c r="K75" s="42" t="s">
        <v>19</v>
      </c>
      <c r="L75" s="41" t="s">
        <v>53</v>
      </c>
      <c r="M75" s="43" t="s">
        <v>46</v>
      </c>
      <c r="N75" s="42" t="s">
        <v>76</v>
      </c>
      <c r="O75" s="41"/>
      <c r="P75" s="30">
        <f>IF([1]計算!U23=0," ",[1]計算!U23)</f>
        <v>702.42809999999997</v>
      </c>
      <c r="Q75" s="34" t="s">
        <v>28</v>
      </c>
      <c r="R75" s="5" t="s">
        <v>0</v>
      </c>
      <c r="S75" s="4"/>
    </row>
    <row r="76" spans="1:19" ht="17.25" customHeight="1" x14ac:dyDescent="0.4">
      <c r="A76" s="150"/>
      <c r="B76" s="136"/>
      <c r="C76" s="138"/>
      <c r="D76" s="141"/>
      <c r="E76" s="145" t="str">
        <f>IF(ISERROR(VLOOKUP(4,[1]作成!$H$938:$K$992,3,FALSE))," ",VLOOKUP(4,[1]作成!$H$938:$K$992,3,FALSE))</f>
        <v>カラフルサラダ</v>
      </c>
      <c r="F76" s="146"/>
      <c r="G76" s="40" t="s">
        <v>13</v>
      </c>
      <c r="H76" s="39"/>
      <c r="I76" s="38"/>
      <c r="J76" s="40" t="s">
        <v>93</v>
      </c>
      <c r="K76" s="39" t="s">
        <v>47</v>
      </c>
      <c r="L76" s="38"/>
      <c r="M76" s="40" t="s">
        <v>29</v>
      </c>
      <c r="N76" s="39" t="s">
        <v>38</v>
      </c>
      <c r="O76" s="38"/>
      <c r="P76" s="30">
        <f>IF([1]計算!X23=0," ",[1]計算!X23)</f>
        <v>20.892869999999995</v>
      </c>
      <c r="Q76" s="29" t="s">
        <v>5</v>
      </c>
      <c r="R76" s="5" t="s">
        <v>0</v>
      </c>
      <c r="S76" s="4"/>
    </row>
    <row r="77" spans="1:19" ht="17.25" customHeight="1" x14ac:dyDescent="0.4">
      <c r="A77" s="150"/>
      <c r="B77" s="136"/>
      <c r="C77" s="138"/>
      <c r="D77" s="141"/>
      <c r="E77" s="145" t="str">
        <f>IF(ISERROR(VLOOKUP(5,[1]作成!$H$938:$K$992,3,FALSE))," ",VLOOKUP(5,[1]作成!$H$938:$K$992,3,FALSE))</f>
        <v xml:space="preserve"> </v>
      </c>
      <c r="F77" s="146"/>
      <c r="G77" s="40" t="s">
        <v>92</v>
      </c>
      <c r="H77" s="39"/>
      <c r="I77" s="38"/>
      <c r="J77" s="40" t="s">
        <v>91</v>
      </c>
      <c r="K77" s="39" t="s">
        <v>18</v>
      </c>
      <c r="L77" s="38"/>
      <c r="M77" s="40" t="s">
        <v>75</v>
      </c>
      <c r="N77" s="39" t="s">
        <v>72</v>
      </c>
      <c r="O77" s="38"/>
      <c r="P77" s="30">
        <f>IF([1]計算!Z23=0," ",[1]計算!Z23)</f>
        <v>21.674929999999993</v>
      </c>
      <c r="Q77" s="29" t="s">
        <v>5</v>
      </c>
      <c r="R77" s="5" t="s">
        <v>0</v>
      </c>
      <c r="S77" s="4"/>
    </row>
    <row r="78" spans="1:19" ht="17.25" customHeight="1" x14ac:dyDescent="0.4">
      <c r="A78" s="151"/>
      <c r="B78" s="136"/>
      <c r="C78" s="139"/>
      <c r="D78" s="142"/>
      <c r="E78" s="28" t="str">
        <f>IF(ISERROR(VLOOKUP(6,[1]作成!$H$938:$K$992,3,FALSE))," ",VLOOKUP(6,[1]作成!$H$938:$K$992,3,FALSE))</f>
        <v xml:space="preserve"> </v>
      </c>
      <c r="F78" s="27" t="str">
        <f>IF(ISERROR(VLOOKUP(7,[1]作成!$H$938:$K$992,3,FALSE))," ",VLOOKUP(7,[1]作成!$H$938:$K$992,3,FALSE))</f>
        <v xml:space="preserve"> </v>
      </c>
      <c r="G78" s="37" t="s">
        <v>90</v>
      </c>
      <c r="H78" s="36"/>
      <c r="I78" s="35"/>
      <c r="J78" s="37" t="s">
        <v>89</v>
      </c>
      <c r="K78" s="36" t="s">
        <v>39</v>
      </c>
      <c r="L78" s="35"/>
      <c r="M78" s="37" t="s">
        <v>42</v>
      </c>
      <c r="N78" s="36"/>
      <c r="O78" s="35"/>
      <c r="P78" s="147"/>
      <c r="Q78" s="148"/>
      <c r="R78" s="5" t="s">
        <v>88</v>
      </c>
      <c r="S78" s="4"/>
    </row>
    <row r="79" spans="1:19" ht="17.25" customHeight="1" x14ac:dyDescent="0.4">
      <c r="A79" s="149">
        <f>IF([1]人数!$F30=0," ",[1]人数!$F30)</f>
        <v>22</v>
      </c>
      <c r="B79" s="136" t="s">
        <v>49</v>
      </c>
      <c r="C79" s="137" t="str">
        <f>IF(ISERROR(VLOOKUP(1,[1]作成!$H$993:$K$1047,3,FALSE))," ",VLOOKUP(1,[1]作成!$H$993:$K$1047,3,FALSE))</f>
        <v>ごはん</v>
      </c>
      <c r="D79" s="140" t="str">
        <f>IF(ISERROR(VLOOKUP(2,[1]作成!$H$993:$K$1047,4,FALSE))," ",VLOOKUP(2,[1]作成!$H$993:$K$1047,4,FALSE))</f>
        <v>牛乳</v>
      </c>
      <c r="E79" s="143" t="str">
        <f>IF(ISERROR(VLOOKUP(3,[1]作成!$H$993:$K$1047,3,FALSE))," ",VLOOKUP(3,[1]作成!$H$993:$K$1047,3,FALSE))</f>
        <v>さんみやき</v>
      </c>
      <c r="F79" s="144"/>
      <c r="G79" s="43" t="s">
        <v>35</v>
      </c>
      <c r="H79" s="42" t="s">
        <v>26</v>
      </c>
      <c r="I79" s="41"/>
      <c r="J79" s="43" t="s">
        <v>25</v>
      </c>
      <c r="K79" s="42" t="s">
        <v>87</v>
      </c>
      <c r="L79" s="41"/>
      <c r="M79" s="43" t="s">
        <v>30</v>
      </c>
      <c r="N79" s="42" t="s">
        <v>86</v>
      </c>
      <c r="O79" s="41"/>
      <c r="P79" s="30">
        <f>IF([1]計算!U24=0," ",[1]計算!U24)</f>
        <v>665.30879999999991</v>
      </c>
      <c r="Q79" s="34" t="s">
        <v>28</v>
      </c>
      <c r="R79" s="5" t="s">
        <v>0</v>
      </c>
      <c r="S79" s="4"/>
    </row>
    <row r="80" spans="1:19" ht="17.25" customHeight="1" x14ac:dyDescent="0.4">
      <c r="A80" s="150"/>
      <c r="B80" s="136"/>
      <c r="C80" s="138"/>
      <c r="D80" s="141"/>
      <c r="E80" s="145" t="str">
        <f>IF(ISERROR(VLOOKUP(4,[1]作成!$H$993:$K$1047,3,FALSE))," ",VLOOKUP(4,[1]作成!$H$993:$K$1047,3,FALSE))</f>
        <v>レンコンサラダ</v>
      </c>
      <c r="F80" s="146"/>
      <c r="G80" s="40" t="s">
        <v>85</v>
      </c>
      <c r="H80" s="39" t="s">
        <v>79</v>
      </c>
      <c r="I80" s="38"/>
      <c r="J80" s="40" t="s">
        <v>31</v>
      </c>
      <c r="K80" s="39" t="s">
        <v>53</v>
      </c>
      <c r="L80" s="38"/>
      <c r="M80" s="40" t="s">
        <v>17</v>
      </c>
      <c r="N80" s="39"/>
      <c r="O80" s="38"/>
      <c r="P80" s="30">
        <f>IF([1]計算!X24=0," ",[1]計算!X24)</f>
        <v>19.939839999999997</v>
      </c>
      <c r="Q80" s="29" t="s">
        <v>5</v>
      </c>
      <c r="R80" s="5" t="s">
        <v>0</v>
      </c>
      <c r="S80" s="4"/>
    </row>
    <row r="81" spans="1:19" ht="17.25" customHeight="1" x14ac:dyDescent="0.4">
      <c r="A81" s="150"/>
      <c r="B81" s="136"/>
      <c r="C81" s="138"/>
      <c r="D81" s="141"/>
      <c r="E81" s="145" t="str">
        <f>IF(ISERROR(VLOOKUP(5,[1]作成!$H$993:$K$1047,3,FALSE))," ",VLOOKUP(5,[1]作成!$H$993:$K$1047,3,FALSE))</f>
        <v>じゃがいもとあげのみそしる</v>
      </c>
      <c r="F81" s="146"/>
      <c r="G81" s="40" t="s">
        <v>48</v>
      </c>
      <c r="H81" s="39" t="s">
        <v>61</v>
      </c>
      <c r="I81" s="38"/>
      <c r="J81" s="40" t="s">
        <v>47</v>
      </c>
      <c r="K81" s="39" t="s">
        <v>70</v>
      </c>
      <c r="L81" s="38"/>
      <c r="M81" s="40" t="s">
        <v>29</v>
      </c>
      <c r="N81" s="39"/>
      <c r="O81" s="38"/>
      <c r="P81" s="30">
        <f>IF([1]計算!Z24=0," ",[1]計算!Z24)</f>
        <v>21.972059999999999</v>
      </c>
      <c r="Q81" s="29" t="s">
        <v>5</v>
      </c>
      <c r="R81" s="5" t="s">
        <v>0</v>
      </c>
      <c r="S81" s="4"/>
    </row>
    <row r="82" spans="1:19" ht="17.25" customHeight="1" x14ac:dyDescent="0.4">
      <c r="A82" s="151"/>
      <c r="B82" s="136"/>
      <c r="C82" s="139"/>
      <c r="D82" s="142"/>
      <c r="E82" s="28" t="str">
        <f>IF(ISERROR(VLOOKUP(6,[1]作成!$H$993:$K$1047,3,FALSE))," ",VLOOKUP(6,[1]作成!$H$993:$K$1047,3,FALSE))</f>
        <v xml:space="preserve"> </v>
      </c>
      <c r="F82" s="27" t="str">
        <f>IF(ISERROR(VLOOKUP(7,[1]作成!$H$993:$K$1047,3,FALSE))," ",VLOOKUP(7,[1]作成!$H$993:$K$1047,3,FALSE))</f>
        <v xml:space="preserve"> </v>
      </c>
      <c r="G82" s="37" t="s">
        <v>34</v>
      </c>
      <c r="H82" s="36"/>
      <c r="I82" s="35"/>
      <c r="J82" s="37" t="s">
        <v>19</v>
      </c>
      <c r="K82" s="36" t="s">
        <v>18</v>
      </c>
      <c r="L82" s="35"/>
      <c r="M82" s="37" t="s">
        <v>21</v>
      </c>
      <c r="N82" s="36"/>
      <c r="O82" s="35"/>
      <c r="P82" s="147" t="str">
        <f>IF([1]人数!I30=0," ",[1]人数!I30)</f>
        <v>野：11:50</v>
      </c>
      <c r="Q82" s="148"/>
      <c r="R82" s="5" t="s">
        <v>37</v>
      </c>
      <c r="S82" s="4"/>
    </row>
    <row r="83" spans="1:19" ht="17.25" customHeight="1" x14ac:dyDescent="0.4">
      <c r="A83" s="149">
        <f>IF([1]人数!$F31=0," ",[1]人数!$F31)</f>
        <v>23</v>
      </c>
      <c r="B83" s="136" t="s">
        <v>36</v>
      </c>
      <c r="C83" s="137" t="str">
        <f>IF(ISERROR(VLOOKUP(1,[1]作成!$H$1048:$K$1102,3,FALSE))," ",VLOOKUP(1,[1]作成!$H$1048:$K$1102,3,FALSE))</f>
        <v>ごはん</v>
      </c>
      <c r="D83" s="140" t="str">
        <f>IF(ISERROR(VLOOKUP(2,[1]作成!$H$1048:$K$1102,4,FALSE))," ",VLOOKUP(2,[1]作成!$H$1048:$K$1102,4,FALSE))</f>
        <v>牛乳</v>
      </c>
      <c r="E83" s="143" t="str">
        <f>IF(ISERROR(VLOOKUP(3,[1]作成!$H$1048:$K$1102,3,FALSE))," ",VLOOKUP(3,[1]作成!$H$1048:$K$1102,3,FALSE))</f>
        <v>とりにくのスタミナどん</v>
      </c>
      <c r="F83" s="144"/>
      <c r="G83" s="43" t="s">
        <v>35</v>
      </c>
      <c r="H83" s="42"/>
      <c r="I83" s="41"/>
      <c r="J83" s="43" t="s">
        <v>25</v>
      </c>
      <c r="K83" s="42" t="s">
        <v>18</v>
      </c>
      <c r="L83" s="41" t="s">
        <v>32</v>
      </c>
      <c r="M83" s="43" t="s">
        <v>30</v>
      </c>
      <c r="N83" s="42" t="s">
        <v>84</v>
      </c>
      <c r="O83" s="41"/>
      <c r="P83" s="30">
        <f>IF([1]計算!U25=0," ",[1]計算!U25)</f>
        <v>650.25350000000003</v>
      </c>
      <c r="Q83" s="34" t="s">
        <v>83</v>
      </c>
      <c r="R83" s="5" t="s">
        <v>0</v>
      </c>
      <c r="S83" s="4"/>
    </row>
    <row r="84" spans="1:19" ht="17.25" customHeight="1" x14ac:dyDescent="0.4">
      <c r="A84" s="150"/>
      <c r="B84" s="136"/>
      <c r="C84" s="138"/>
      <c r="D84" s="141"/>
      <c r="E84" s="145" t="str">
        <f>IF(ISERROR(VLOOKUP(4,[1]作成!$H$1048:$K$1102,3,FALSE))," ",VLOOKUP(4,[1]作成!$H$1048:$K$1102,3,FALSE))</f>
        <v>はるさめスープ</v>
      </c>
      <c r="F84" s="146"/>
      <c r="G84" s="40" t="s">
        <v>44</v>
      </c>
      <c r="H84" s="39"/>
      <c r="I84" s="38"/>
      <c r="J84" s="40" t="s">
        <v>45</v>
      </c>
      <c r="K84" s="39" t="s">
        <v>47</v>
      </c>
      <c r="L84" s="38" t="s">
        <v>31</v>
      </c>
      <c r="M84" s="40" t="s">
        <v>22</v>
      </c>
      <c r="N84" s="39" t="s">
        <v>42</v>
      </c>
      <c r="O84" s="38"/>
      <c r="P84" s="30">
        <f>IF([1]計算!X25=0," ",[1]計算!X25)</f>
        <v>25.238209999999999</v>
      </c>
      <c r="Q84" s="29" t="s">
        <v>15</v>
      </c>
      <c r="R84" s="5" t="s">
        <v>0</v>
      </c>
      <c r="S84" s="4"/>
    </row>
    <row r="85" spans="1:19" ht="17.25" customHeight="1" x14ac:dyDescent="0.4">
      <c r="A85" s="150"/>
      <c r="B85" s="136"/>
      <c r="C85" s="138"/>
      <c r="D85" s="141"/>
      <c r="E85" s="145" t="str">
        <f>IF(ISERROR(VLOOKUP(5,[1]作成!$H$1048:$K$1102,3,FALSE))," ",VLOOKUP(5,[1]作成!$H$1048:$K$1102,3,FALSE))</f>
        <v>フルーツアンニン</v>
      </c>
      <c r="F85" s="146"/>
      <c r="G85" s="40" t="s">
        <v>13</v>
      </c>
      <c r="H85" s="39"/>
      <c r="I85" s="38"/>
      <c r="J85" s="40" t="s">
        <v>82</v>
      </c>
      <c r="K85" s="39" t="s">
        <v>19</v>
      </c>
      <c r="L85" s="38"/>
      <c r="M85" s="40" t="s">
        <v>17</v>
      </c>
      <c r="N85" s="39" t="s">
        <v>21</v>
      </c>
      <c r="O85" s="38"/>
      <c r="P85" s="30">
        <f>IF([1]計算!Z25=0," ",[1]計算!Z25)</f>
        <v>15.011549999999996</v>
      </c>
      <c r="Q85" s="29" t="s">
        <v>15</v>
      </c>
      <c r="R85" s="5" t="s">
        <v>0</v>
      </c>
      <c r="S85" s="4"/>
    </row>
    <row r="86" spans="1:19" ht="17.25" customHeight="1" x14ac:dyDescent="0.4">
      <c r="A86" s="151"/>
      <c r="B86" s="136"/>
      <c r="C86" s="139"/>
      <c r="D86" s="142"/>
      <c r="E86" s="28" t="str">
        <f>IF(ISERROR(VLOOKUP(6,[1]作成!$H$1048:$K$1102,3,FALSE))," ",VLOOKUP(6,[1]作成!$H$1048:$K$1102,3,FALSE))</f>
        <v xml:space="preserve"> </v>
      </c>
      <c r="F86" s="27" t="str">
        <f>IF(ISERROR(VLOOKUP(7,[1]作成!$H$1048:$K$1102,3,FALSE))," ",VLOOKUP(7,[1]作成!$H$1048:$K$1102,3,FALSE))</f>
        <v xml:space="preserve"> </v>
      </c>
      <c r="G86" s="37"/>
      <c r="H86" s="36"/>
      <c r="I86" s="35"/>
      <c r="J86" s="37" t="s">
        <v>62</v>
      </c>
      <c r="K86" s="36" t="s">
        <v>81</v>
      </c>
      <c r="L86" s="35"/>
      <c r="M86" s="37" t="s">
        <v>80</v>
      </c>
      <c r="N86" s="36"/>
      <c r="O86" s="35"/>
      <c r="P86" s="147"/>
      <c r="Q86" s="148"/>
      <c r="R86" s="5" t="s">
        <v>14</v>
      </c>
      <c r="S86" s="4"/>
    </row>
    <row r="87" spans="1:19" ht="17.25" customHeight="1" x14ac:dyDescent="0.4">
      <c r="A87" s="149">
        <f>IF([1]人数!$F32=0," ",[1]人数!$F32)</f>
        <v>26</v>
      </c>
      <c r="B87" s="152" t="s">
        <v>8</v>
      </c>
      <c r="C87" s="137" t="str">
        <f>IF(ISERROR(VLOOKUP(1,[1]作成!$H$1103:$K$1157,3,FALSE))," ",VLOOKUP(1,[1]作成!$H$1103:$K$1157,3,FALSE))</f>
        <v>ごはん</v>
      </c>
      <c r="D87" s="140" t="str">
        <f>IF(ISERROR(VLOOKUP(2,[1]作成!$H$1103:$K$1157,4,FALSE))," ",VLOOKUP(2,[1]作成!$H$1103:$K$1157,4,FALSE))</f>
        <v>牛乳</v>
      </c>
      <c r="E87" s="143" t="str">
        <f>IF(ISERROR(VLOOKUP(3,[1]作成!$H$1103:$K$1157,3,FALSE))," ",VLOOKUP(3,[1]作成!$H$1103:$K$1157,3,FALSE))</f>
        <v>とりにくのこうそうパンこやき</v>
      </c>
      <c r="F87" s="144"/>
      <c r="G87" s="43" t="s">
        <v>35</v>
      </c>
      <c r="H87" s="42" t="s">
        <v>79</v>
      </c>
      <c r="I87" s="41"/>
      <c r="J87" s="43" t="s">
        <v>25</v>
      </c>
      <c r="K87" s="42" t="s">
        <v>78</v>
      </c>
      <c r="L87" s="41" t="s">
        <v>18</v>
      </c>
      <c r="M87" s="43" t="s">
        <v>30</v>
      </c>
      <c r="N87" s="42" t="s">
        <v>77</v>
      </c>
      <c r="O87" s="41" t="s">
        <v>76</v>
      </c>
      <c r="P87" s="30">
        <f>IF([1]計算!U26=0," ",[1]計算!U26)</f>
        <v>701.17119999999989</v>
      </c>
      <c r="Q87" s="34" t="s">
        <v>28</v>
      </c>
      <c r="R87" s="5" t="s">
        <v>0</v>
      </c>
      <c r="S87" s="4"/>
    </row>
    <row r="88" spans="1:19" ht="17.25" customHeight="1" x14ac:dyDescent="0.4">
      <c r="A88" s="150"/>
      <c r="B88" s="153"/>
      <c r="C88" s="138"/>
      <c r="D88" s="141"/>
      <c r="E88" s="145" t="str">
        <f>IF(ISERROR(VLOOKUP(4,[1]作成!$H$1103:$K$1157,3,FALSE))," ",VLOOKUP(4,[1]作成!$H$1103:$K$1157,3,FALSE))</f>
        <v>ツナサラダ</v>
      </c>
      <c r="F88" s="146"/>
      <c r="G88" s="40" t="s">
        <v>44</v>
      </c>
      <c r="H88" s="39"/>
      <c r="I88" s="38"/>
      <c r="J88" s="40" t="s">
        <v>47</v>
      </c>
      <c r="K88" s="39" t="s">
        <v>39</v>
      </c>
      <c r="L88" s="38" t="s">
        <v>57</v>
      </c>
      <c r="M88" s="40" t="s">
        <v>17</v>
      </c>
      <c r="N88" s="39" t="s">
        <v>75</v>
      </c>
      <c r="O88" s="38"/>
      <c r="P88" s="30">
        <f>IF([1]計算!X26=0," ",[1]計算!X26)</f>
        <v>31.107924999999987</v>
      </c>
      <c r="Q88" s="29" t="s">
        <v>5</v>
      </c>
      <c r="R88" s="5" t="s">
        <v>0</v>
      </c>
      <c r="S88" s="4"/>
    </row>
    <row r="89" spans="1:19" ht="17.25" customHeight="1" x14ac:dyDescent="0.4">
      <c r="A89" s="150"/>
      <c r="B89" s="153"/>
      <c r="C89" s="138"/>
      <c r="D89" s="141"/>
      <c r="E89" s="145" t="str">
        <f>IF(ISERROR(VLOOKUP(5,[1]作成!$H$1103:$K$1157,3,FALSE))," ",VLOOKUP(5,[1]作成!$H$1103:$K$1157,3,FALSE))</f>
        <v>さつまいものチャウダー</v>
      </c>
      <c r="F89" s="146"/>
      <c r="G89" s="40" t="s">
        <v>74</v>
      </c>
      <c r="H89" s="39"/>
      <c r="I89" s="38"/>
      <c r="J89" s="40" t="s">
        <v>73</v>
      </c>
      <c r="K89" s="39" t="s">
        <v>53</v>
      </c>
      <c r="L89" s="38"/>
      <c r="M89" s="40" t="s">
        <v>10</v>
      </c>
      <c r="N89" s="39" t="s">
        <v>72</v>
      </c>
      <c r="O89" s="38"/>
      <c r="P89" s="30">
        <f>IF([1]計算!Z26=0," ",[1]計算!Z26)</f>
        <v>20.548580000000001</v>
      </c>
      <c r="Q89" s="29" t="s">
        <v>5</v>
      </c>
      <c r="R89" s="5" t="s">
        <v>0</v>
      </c>
      <c r="S89" s="4"/>
    </row>
    <row r="90" spans="1:19" ht="17.25" customHeight="1" x14ac:dyDescent="0.4">
      <c r="A90" s="151"/>
      <c r="B90" s="154"/>
      <c r="C90" s="139"/>
      <c r="D90" s="142"/>
      <c r="E90" s="44" t="str">
        <f>IF(ISERROR(VLOOKUP(6,[1]作成!$H$1103:$K$1157,3,FALSE))," ",VLOOKUP(6,[1]作成!$H$1103:$K$1157,3,FALSE))</f>
        <v xml:space="preserve"> </v>
      </c>
      <c r="F90" s="44" t="str">
        <f>IF(ISERROR(VLOOKUP(7,[1]作成!$H$1103:$K$1157,3,FALSE))," ",VLOOKUP(7,[1]作成!$H$1103:$K$1157,3,FALSE))</f>
        <v xml:space="preserve"> </v>
      </c>
      <c r="G90" s="37" t="s">
        <v>13</v>
      </c>
      <c r="H90" s="36"/>
      <c r="I90" s="35"/>
      <c r="J90" s="37" t="s">
        <v>71</v>
      </c>
      <c r="K90" s="36" t="s">
        <v>70</v>
      </c>
      <c r="L90" s="35"/>
      <c r="M90" s="37" t="s">
        <v>69</v>
      </c>
      <c r="N90" s="36" t="s">
        <v>42</v>
      </c>
      <c r="O90" s="35"/>
      <c r="P90" s="147"/>
      <c r="Q90" s="148"/>
      <c r="R90" s="5" t="s">
        <v>0</v>
      </c>
      <c r="S90" s="4"/>
    </row>
    <row r="91" spans="1:19" ht="17.25" customHeight="1" x14ac:dyDescent="0.4">
      <c r="A91" s="149">
        <f>IF([1]人数!$F33=0," ",[1]人数!$F33)</f>
        <v>27</v>
      </c>
      <c r="B91" s="136" t="s">
        <v>68</v>
      </c>
      <c r="C91" s="137" t="str">
        <f>IF(ISERROR(VLOOKUP(1,[1]作成!$H$1158:$K$1212,3,FALSE))," ",VLOOKUP(1,[1]作成!$H$1158:$K$1212,3,FALSE))</f>
        <v>やきぶたチャーハン</v>
      </c>
      <c r="D91" s="140" t="str">
        <f>IF(ISERROR(VLOOKUP(2,[1]作成!$H$1158:$K$1212,4,FALSE))," ",VLOOKUP(2,[1]作成!$H$1158:$K$1212,4,FALSE))</f>
        <v>牛乳</v>
      </c>
      <c r="E91" s="143" t="str">
        <f>IF(ISERROR(VLOOKUP(3,[1]作成!$H$1158:$K$1212,3,FALSE))," ",VLOOKUP(3,[1]作成!$H$1158:$K$1212,3,FALSE))</f>
        <v>とりとうずらたまごのﾁﾘｿｰｽ</v>
      </c>
      <c r="F91" s="144"/>
      <c r="G91" s="43" t="s">
        <v>35</v>
      </c>
      <c r="H91" s="42" t="s">
        <v>67</v>
      </c>
      <c r="I91" s="41"/>
      <c r="J91" s="43" t="s">
        <v>25</v>
      </c>
      <c r="K91" s="42" t="s">
        <v>18</v>
      </c>
      <c r="L91" s="41"/>
      <c r="M91" s="43" t="s">
        <v>66</v>
      </c>
      <c r="N91" s="42" t="s">
        <v>65</v>
      </c>
      <c r="O91" s="41"/>
      <c r="P91" s="30">
        <f>IF([1]計算!U27=0," ",[1]計算!U27)</f>
        <v>670.69609999999989</v>
      </c>
      <c r="Q91" s="34" t="s">
        <v>28</v>
      </c>
      <c r="R91" s="5" t="s">
        <v>0</v>
      </c>
      <c r="S91" s="4"/>
    </row>
    <row r="92" spans="1:19" ht="17.25" customHeight="1" x14ac:dyDescent="0.4">
      <c r="A92" s="150"/>
      <c r="B92" s="136"/>
      <c r="C92" s="138"/>
      <c r="D92" s="141"/>
      <c r="E92" s="145" t="str">
        <f>IF(ISERROR(VLOOKUP(4,[1]作成!$H$1158:$K$1212,3,FALSE))," ",VLOOKUP(4,[1]作成!$H$1158:$K$1212,3,FALSE))</f>
        <v>わかめスープ</v>
      </c>
      <c r="F92" s="146"/>
      <c r="G92" s="40" t="s">
        <v>64</v>
      </c>
      <c r="H92" s="39" t="s">
        <v>63</v>
      </c>
      <c r="I92" s="38"/>
      <c r="J92" s="40" t="s">
        <v>47</v>
      </c>
      <c r="K92" s="39" t="s">
        <v>62</v>
      </c>
      <c r="L92" s="38"/>
      <c r="M92" s="40" t="s">
        <v>22</v>
      </c>
      <c r="N92" s="39" t="s">
        <v>42</v>
      </c>
      <c r="O92" s="38"/>
      <c r="P92" s="30">
        <f>IF([1]計算!X27=0," ",[1]計算!X27)</f>
        <v>26.341029999999993</v>
      </c>
      <c r="Q92" s="29" t="s">
        <v>5</v>
      </c>
      <c r="R92" s="5" t="s">
        <v>0</v>
      </c>
      <c r="S92" s="4"/>
    </row>
    <row r="93" spans="1:19" ht="17.25" customHeight="1" x14ac:dyDescent="0.4">
      <c r="A93" s="150"/>
      <c r="B93" s="136"/>
      <c r="C93" s="138"/>
      <c r="D93" s="141"/>
      <c r="E93" s="145" t="str">
        <f>IF(ISERROR(VLOOKUP(5,[1]作成!$H$1158:$K$1212,3,FALSE))," ",VLOOKUP(5,[1]作成!$H$1158:$K$1212,3,FALSE))</f>
        <v>ぶどうゼリー</v>
      </c>
      <c r="F93" s="146"/>
      <c r="G93" s="40" t="s">
        <v>44</v>
      </c>
      <c r="H93" s="39" t="s">
        <v>61</v>
      </c>
      <c r="I93" s="38"/>
      <c r="J93" s="40" t="s">
        <v>19</v>
      </c>
      <c r="K93" s="39" t="s">
        <v>60</v>
      </c>
      <c r="L93" s="38"/>
      <c r="M93" s="40" t="s">
        <v>59</v>
      </c>
      <c r="N93" s="39" t="s">
        <v>21</v>
      </c>
      <c r="O93" s="38"/>
      <c r="P93" s="30">
        <f>IF([1]計算!Z27=0," ",[1]計算!Z27)</f>
        <v>20.205919999999995</v>
      </c>
      <c r="Q93" s="29" t="s">
        <v>5</v>
      </c>
      <c r="R93" s="5" t="s">
        <v>0</v>
      </c>
      <c r="S93" s="4"/>
    </row>
    <row r="94" spans="1:19" ht="17.25" customHeight="1" x14ac:dyDescent="0.4">
      <c r="A94" s="151"/>
      <c r="B94" s="136"/>
      <c r="C94" s="139"/>
      <c r="D94" s="142"/>
      <c r="E94" s="28" t="str">
        <f>IF(ISERROR(VLOOKUP(6,[1]作成!$H$1158:$K$1212,3,FALSE))," ",VLOOKUP(6,[1]作成!$H$1158:$K$1212,3,FALSE))</f>
        <v xml:space="preserve"> </v>
      </c>
      <c r="F94" s="27" t="str">
        <f>IF(ISERROR(VLOOKUP(7,[1]作成!$H$1158:$K$1212,3,FALSE))," ",VLOOKUP(7,[1]作成!$H$1158:$K$1212,3,FALSE))</f>
        <v xml:space="preserve"> </v>
      </c>
      <c r="G94" s="37" t="s">
        <v>58</v>
      </c>
      <c r="H94" s="36"/>
      <c r="I94" s="35"/>
      <c r="J94" s="37" t="s">
        <v>31</v>
      </c>
      <c r="K94" s="36" t="s">
        <v>57</v>
      </c>
      <c r="L94" s="35"/>
      <c r="M94" s="37" t="s">
        <v>17</v>
      </c>
      <c r="N94" s="36"/>
      <c r="O94" s="35"/>
      <c r="P94" s="157"/>
      <c r="Q94" s="157"/>
      <c r="R94" s="5" t="s">
        <v>0</v>
      </c>
      <c r="S94" s="4"/>
    </row>
    <row r="95" spans="1:19" ht="17.25" customHeight="1" x14ac:dyDescent="0.4">
      <c r="A95" s="149">
        <f>IF([1]人数!$F34=0," ",[1]人数!$F34)</f>
        <v>28</v>
      </c>
      <c r="B95" s="136" t="s">
        <v>56</v>
      </c>
      <c r="C95" s="137" t="str">
        <f>IF(ISERROR(VLOOKUP(1,[1]作成!$H$1213:$K$1267,3,FALSE))," ",VLOOKUP(1,[1]作成!$H$1213:$K$1267,3,FALSE))</f>
        <v>ごはん</v>
      </c>
      <c r="D95" s="140" t="str">
        <f>IF(ISERROR(VLOOKUP(2,[1]作成!$H$1213:$K$1267,4,FALSE))," ",VLOOKUP(2,[1]作成!$H$1213:$K$1267,4,FALSE))</f>
        <v>牛乳</v>
      </c>
      <c r="E95" s="143" t="str">
        <f>IF(ISERROR(VLOOKUP(3,[1]作成!$H$1213:$K$1267,3,FALSE))," ",VLOOKUP(3,[1]作成!$H$1213:$K$1267,3,FALSE))</f>
        <v>はるまき</v>
      </c>
      <c r="F95" s="144"/>
      <c r="G95" s="43" t="s">
        <v>35</v>
      </c>
      <c r="H95" s="42" t="s">
        <v>55</v>
      </c>
      <c r="I95" s="41"/>
      <c r="J95" s="43" t="s">
        <v>25</v>
      </c>
      <c r="K95" s="42" t="s">
        <v>19</v>
      </c>
      <c r="L95" s="41"/>
      <c r="M95" s="43" t="s">
        <v>30</v>
      </c>
      <c r="N95" s="42" t="s">
        <v>21</v>
      </c>
      <c r="O95" s="41"/>
      <c r="P95" s="30">
        <f>IF([1]計算!U28=0," ",[1]計算!U28)</f>
        <v>643.62559999999996</v>
      </c>
      <c r="Q95" s="34" t="s">
        <v>28</v>
      </c>
      <c r="R95" s="5" t="s">
        <v>0</v>
      </c>
      <c r="S95" s="4"/>
    </row>
    <row r="96" spans="1:19" ht="17.25" customHeight="1" x14ac:dyDescent="0.4">
      <c r="A96" s="150"/>
      <c r="B96" s="136"/>
      <c r="C96" s="138"/>
      <c r="D96" s="141"/>
      <c r="E96" s="145" t="str">
        <f>IF(ISERROR(VLOOKUP(4,[1]作成!$H$1213:$K$1267,3,FALSE))," ",VLOOKUP(4,[1]作成!$H$1213:$K$1267,3,FALSE))</f>
        <v>やさいのピリから</v>
      </c>
      <c r="F96" s="146"/>
      <c r="G96" s="40" t="s">
        <v>54</v>
      </c>
      <c r="H96" s="39"/>
      <c r="I96" s="38"/>
      <c r="J96" s="40" t="s">
        <v>53</v>
      </c>
      <c r="K96" s="39" t="s">
        <v>18</v>
      </c>
      <c r="L96" s="38"/>
      <c r="M96" s="40" t="s">
        <v>17</v>
      </c>
      <c r="N96" s="39"/>
      <c r="O96" s="38"/>
      <c r="P96" s="30">
        <f>IF([1]計算!X28=0," ",[1]計算!X28)</f>
        <v>21.103189999999984</v>
      </c>
      <c r="Q96" s="29" t="s">
        <v>5</v>
      </c>
      <c r="R96" s="5" t="s">
        <v>0</v>
      </c>
      <c r="S96" s="4"/>
    </row>
    <row r="97" spans="1:19" ht="17.25" customHeight="1" x14ac:dyDescent="0.4">
      <c r="A97" s="150"/>
      <c r="B97" s="136"/>
      <c r="C97" s="138"/>
      <c r="D97" s="141"/>
      <c r="E97" s="145" t="str">
        <f>IF(ISERROR(VLOOKUP(5,[1]作成!$H$1213:$K$1267,3,FALSE))," ",VLOOKUP(5,[1]作成!$H$1213:$K$1267,3,FALSE))</f>
        <v>にくだんごのスープ</v>
      </c>
      <c r="F97" s="146"/>
      <c r="G97" s="40" t="s">
        <v>44</v>
      </c>
      <c r="H97" s="39"/>
      <c r="I97" s="38"/>
      <c r="J97" s="40" t="s">
        <v>39</v>
      </c>
      <c r="K97" s="39" t="s">
        <v>52</v>
      </c>
      <c r="L97" s="38"/>
      <c r="M97" s="40" t="s">
        <v>22</v>
      </c>
      <c r="N97" s="39"/>
      <c r="O97" s="38"/>
      <c r="P97" s="30">
        <f>IF([1]計算!Z28=0," ",[1]計算!Z28)</f>
        <v>22.051519999999996</v>
      </c>
      <c r="Q97" s="29" t="s">
        <v>5</v>
      </c>
      <c r="R97" s="5" t="s">
        <v>0</v>
      </c>
      <c r="S97" s="4"/>
    </row>
    <row r="98" spans="1:19" ht="17.25" customHeight="1" x14ac:dyDescent="0.4">
      <c r="A98" s="151"/>
      <c r="B98" s="136"/>
      <c r="C98" s="139"/>
      <c r="D98" s="142"/>
      <c r="E98" s="28" t="str">
        <f>IF(ISERROR(VLOOKUP(6,[1]作成!$H$1213:$K$1267,3,FALSE))," ",VLOOKUP(6,[1]作成!$H$1213:$K$1267,3,FALSE))</f>
        <v xml:space="preserve"> </v>
      </c>
      <c r="F98" s="27" t="str">
        <f>IF(ISERROR(VLOOKUP(7,[1]作成!$H$1213:$K$1267,3,FALSE))," ",VLOOKUP(7,[1]作成!$H$1213:$K$1267,3,FALSE))</f>
        <v xml:space="preserve"> </v>
      </c>
      <c r="G98" s="37" t="s">
        <v>51</v>
      </c>
      <c r="H98" s="36"/>
      <c r="I98" s="35"/>
      <c r="J98" s="37" t="s">
        <v>47</v>
      </c>
      <c r="K98" s="36" t="s">
        <v>31</v>
      </c>
      <c r="L98" s="35"/>
      <c r="M98" s="37" t="s">
        <v>50</v>
      </c>
      <c r="N98" s="36"/>
      <c r="O98" s="35"/>
      <c r="P98" s="147"/>
      <c r="Q98" s="148"/>
      <c r="R98" s="5" t="s">
        <v>0</v>
      </c>
      <c r="S98" s="4"/>
    </row>
    <row r="99" spans="1:19" ht="17.25" customHeight="1" x14ac:dyDescent="0.4">
      <c r="A99" s="149">
        <f>IF([1]人数!$F35=0," ",[1]人数!$F35)</f>
        <v>29</v>
      </c>
      <c r="B99" s="136" t="s">
        <v>49</v>
      </c>
      <c r="C99" s="137" t="str">
        <f>IF(ISERROR(VLOOKUP(1,[1]作成!$H$1268:$K$1322,3,FALSE))," ",VLOOKUP(1,[1]作成!$H$1268:$K$1322,3,FALSE))</f>
        <v>むぎごはん</v>
      </c>
      <c r="D99" s="140" t="str">
        <f>IF(ISERROR(VLOOKUP(2,[1]作成!$H$1268:$K$1322,4,FALSE))," ",VLOOKUP(2,[1]作成!$H$1268:$K$1322,4,FALSE))</f>
        <v>牛乳</v>
      </c>
      <c r="E99" s="143" t="str">
        <f>IF(ISERROR(VLOOKUP(3,[1]作成!$H$1268:$K$1322,3,FALSE))," ",VLOOKUP(3,[1]作成!$H$1268:$K$1322,3,FALSE))</f>
        <v>だいずのキーマカレー</v>
      </c>
      <c r="F99" s="144"/>
      <c r="G99" s="43" t="s">
        <v>35</v>
      </c>
      <c r="H99" s="42" t="s">
        <v>48</v>
      </c>
      <c r="I99" s="41"/>
      <c r="J99" s="43" t="s">
        <v>25</v>
      </c>
      <c r="K99" s="42" t="s">
        <v>47</v>
      </c>
      <c r="L99" s="41"/>
      <c r="M99" s="43" t="s">
        <v>46</v>
      </c>
      <c r="N99" s="42"/>
      <c r="O99" s="41"/>
      <c r="P99" s="30">
        <f>IF([1]計算!U29=0," ",[1]計算!U29)</f>
        <v>651.60659999999996</v>
      </c>
      <c r="Q99" s="34" t="s">
        <v>28</v>
      </c>
      <c r="R99" s="5" t="s">
        <v>0</v>
      </c>
      <c r="S99" s="4"/>
    </row>
    <row r="100" spans="1:19" ht="17.25" customHeight="1" x14ac:dyDescent="0.4">
      <c r="A100" s="150"/>
      <c r="B100" s="136"/>
      <c r="C100" s="138"/>
      <c r="D100" s="141"/>
      <c r="E100" s="145" t="str">
        <f>IF(ISERROR(VLOOKUP(4,[1]作成!$H$1268:$K$1322,3,FALSE))," ",VLOOKUP(4,[1]作成!$H$1268:$K$1322,3,FALSE))</f>
        <v>やさいスープ</v>
      </c>
      <c r="F100" s="146"/>
      <c r="G100" s="40" t="s">
        <v>13</v>
      </c>
      <c r="H100" s="39"/>
      <c r="I100" s="38"/>
      <c r="J100" s="40" t="s">
        <v>45</v>
      </c>
      <c r="K100" s="39" t="s">
        <v>18</v>
      </c>
      <c r="L100" s="38"/>
      <c r="M100" s="40" t="s">
        <v>17</v>
      </c>
      <c r="N100" s="39"/>
      <c r="O100" s="38"/>
      <c r="P100" s="30">
        <f>IF([1]計算!X29=0," ",[1]計算!X29)</f>
        <v>25.80058</v>
      </c>
      <c r="Q100" s="29" t="s">
        <v>41</v>
      </c>
      <c r="R100" s="5" t="s">
        <v>37</v>
      </c>
      <c r="S100" s="4"/>
    </row>
    <row r="101" spans="1:19" ht="17.25" customHeight="1" x14ac:dyDescent="0.4">
      <c r="A101" s="150"/>
      <c r="B101" s="136"/>
      <c r="C101" s="138"/>
      <c r="D101" s="141"/>
      <c r="E101" s="145" t="str">
        <f>IF(ISERROR(VLOOKUP(5,[1]作成!$H$1268:$K$1322,3,FALSE))," ",VLOOKUP(5,[1]作成!$H$1268:$K$1322,3,FALSE))</f>
        <v xml:space="preserve"> </v>
      </c>
      <c r="F101" s="146"/>
      <c r="G101" s="40" t="s">
        <v>44</v>
      </c>
      <c r="H101" s="39"/>
      <c r="I101" s="38"/>
      <c r="J101" s="40" t="s">
        <v>43</v>
      </c>
      <c r="K101" s="39" t="s">
        <v>11</v>
      </c>
      <c r="L101" s="38"/>
      <c r="M101" s="40" t="s">
        <v>42</v>
      </c>
      <c r="N101" s="39"/>
      <c r="O101" s="38"/>
      <c r="P101" s="30">
        <f>IF([1]計算!Z29=0," ",[1]計算!Z29)</f>
        <v>17.501619999999996</v>
      </c>
      <c r="Q101" s="29" t="s">
        <v>41</v>
      </c>
      <c r="R101" s="5" t="s">
        <v>37</v>
      </c>
      <c r="S101" s="4"/>
    </row>
    <row r="102" spans="1:19" ht="17.25" customHeight="1" x14ac:dyDescent="0.4">
      <c r="A102" s="151"/>
      <c r="B102" s="136"/>
      <c r="C102" s="139"/>
      <c r="D102" s="142"/>
      <c r="E102" s="28" t="str">
        <f>IF(ISERROR(VLOOKUP(6,[1]作成!$H$1268:$K$1322,3,FALSE))," ",VLOOKUP(6,[1]作成!$H$1268:$K$1322,3,FALSE))</f>
        <v xml:space="preserve"> </v>
      </c>
      <c r="F102" s="27" t="str">
        <f>IF(ISERROR(VLOOKUP(7,[1]作成!$H$1268:$K$1322,3,FALSE))," ",VLOOKUP(7,[1]作成!$H$1268:$K$1322,3,FALSE))</f>
        <v xml:space="preserve"> </v>
      </c>
      <c r="G102" s="37" t="s">
        <v>40</v>
      </c>
      <c r="H102" s="36"/>
      <c r="I102" s="35"/>
      <c r="J102" s="37" t="s">
        <v>19</v>
      </c>
      <c r="K102" s="36" t="s">
        <v>39</v>
      </c>
      <c r="L102" s="35"/>
      <c r="M102" s="37" t="s">
        <v>38</v>
      </c>
      <c r="N102" s="36"/>
      <c r="O102" s="35"/>
      <c r="P102" s="157"/>
      <c r="Q102" s="157"/>
      <c r="R102" s="5" t="s">
        <v>37</v>
      </c>
      <c r="S102" s="4"/>
    </row>
    <row r="103" spans="1:19" ht="17.25" customHeight="1" x14ac:dyDescent="0.4">
      <c r="A103" s="149">
        <f>IF([1]人数!$F36=0," ",[1]人数!$F36)</f>
        <v>30</v>
      </c>
      <c r="B103" s="152" t="s">
        <v>36</v>
      </c>
      <c r="C103" s="137" t="str">
        <f>IF(ISERROR(VLOOKUP(1,[1]作成!$H$1323:$K$1377,3,FALSE))," ",VLOOKUP(1,[1]作成!$H$1323:$K$1377,3,FALSE))</f>
        <v>ごはん</v>
      </c>
      <c r="D103" s="140" t="str">
        <f>IF(ISERROR(VLOOKUP(2,[1]作成!$H$1323:$K$1377,4,FALSE))," ",VLOOKUP(2,[1]作成!$H$1323:$K$1377,4,FALSE))</f>
        <v>牛乳</v>
      </c>
      <c r="E103" s="143" t="str">
        <f>IF(ISERROR(VLOOKUP(3,[1]作成!$H$1323:$K$1377,3,FALSE))," ",VLOOKUP(3,[1]作成!$H$1323:$K$1377,3,FALSE))</f>
        <v>いわしのアングレーズ</v>
      </c>
      <c r="F103" s="144"/>
      <c r="G103" s="33" t="s">
        <v>35</v>
      </c>
      <c r="H103" s="32" t="s">
        <v>34</v>
      </c>
      <c r="I103" s="31"/>
      <c r="J103" s="33" t="s">
        <v>33</v>
      </c>
      <c r="K103" s="32" t="s">
        <v>32</v>
      </c>
      <c r="L103" s="31" t="s">
        <v>31</v>
      </c>
      <c r="M103" s="33" t="s">
        <v>30</v>
      </c>
      <c r="N103" s="32" t="s">
        <v>29</v>
      </c>
      <c r="O103" s="31"/>
      <c r="P103" s="30">
        <f>IF([1]計算!U30=0," ",[1]計算!U30)</f>
        <v>701.58109999999999</v>
      </c>
      <c r="Q103" s="34" t="s">
        <v>28</v>
      </c>
      <c r="R103" s="5" t="s">
        <v>0</v>
      </c>
      <c r="S103" s="4"/>
    </row>
    <row r="104" spans="1:19" ht="17.25" customHeight="1" x14ac:dyDescent="0.4">
      <c r="A104" s="150"/>
      <c r="B104" s="153"/>
      <c r="C104" s="138"/>
      <c r="D104" s="141"/>
      <c r="E104" s="145" t="str">
        <f>IF(ISERROR(VLOOKUP(4,[1]作成!$H$1323:$K$1377,3,FALSE))," ",VLOOKUP(4,[1]作成!$H$1323:$K$1377,3,FALSE))</f>
        <v>はりはりづけ</v>
      </c>
      <c r="F104" s="146"/>
      <c r="G104" s="33" t="s">
        <v>27</v>
      </c>
      <c r="H104" s="32" t="s">
        <v>26</v>
      </c>
      <c r="I104" s="31"/>
      <c r="J104" s="33" t="s">
        <v>25</v>
      </c>
      <c r="K104" s="32" t="s">
        <v>24</v>
      </c>
      <c r="L104" s="31" t="s">
        <v>23</v>
      </c>
      <c r="M104" s="33" t="s">
        <v>22</v>
      </c>
      <c r="N104" s="32" t="s">
        <v>21</v>
      </c>
      <c r="O104" s="31"/>
      <c r="P104" s="30">
        <f>IF([1]計算!X30=0," ",[1]計算!X30)</f>
        <v>28.435870000000001</v>
      </c>
      <c r="Q104" s="29" t="s">
        <v>5</v>
      </c>
      <c r="R104" s="5" t="s">
        <v>0</v>
      </c>
      <c r="S104" s="4"/>
    </row>
    <row r="105" spans="1:19" ht="17.25" customHeight="1" x14ac:dyDescent="0.4">
      <c r="A105" s="150"/>
      <c r="B105" s="153"/>
      <c r="C105" s="138"/>
      <c r="D105" s="141"/>
      <c r="E105" s="145" t="str">
        <f>IF(ISERROR(VLOOKUP(5,[1]作成!$H$1323:$K$1377,3,FALSE))," ",VLOOKUP(5,[1]作成!$H$1323:$K$1377,3,FALSE))</f>
        <v>とんじる</v>
      </c>
      <c r="F105" s="146"/>
      <c r="G105" s="33" t="s">
        <v>20</v>
      </c>
      <c r="H105" s="32"/>
      <c r="I105" s="31"/>
      <c r="J105" s="33" t="s">
        <v>19</v>
      </c>
      <c r="K105" s="32" t="s">
        <v>18</v>
      </c>
      <c r="L105" s="31"/>
      <c r="M105" s="33" t="s">
        <v>17</v>
      </c>
      <c r="N105" s="32" t="s">
        <v>16</v>
      </c>
      <c r="O105" s="31"/>
      <c r="P105" s="30">
        <f>IF([1]計算!Z30=0," ",[1]計算!Z30)</f>
        <v>23.167899999999999</v>
      </c>
      <c r="Q105" s="29" t="s">
        <v>15</v>
      </c>
      <c r="R105" s="5" t="s">
        <v>14</v>
      </c>
      <c r="S105" s="4"/>
    </row>
    <row r="106" spans="1:19" ht="17.25" customHeight="1" x14ac:dyDescent="0.4">
      <c r="A106" s="151"/>
      <c r="B106" s="154"/>
      <c r="C106" s="139"/>
      <c r="D106" s="142"/>
      <c r="E106" s="28" t="str">
        <f>IF(ISERROR(VLOOKUP(6,[1]作成!$H$1323:$K$1377,3,FALSE))," ",VLOOKUP(6,[1]作成!$H$1323:$K$1377,3,FALSE))</f>
        <v xml:space="preserve"> </v>
      </c>
      <c r="F106" s="27" t="str">
        <f>IF(ISERROR(VLOOKUP(7,[1]作成!$H$1323:$K$1377,3,FALSE))," ",VLOOKUP(7,[1]作成!$H$1323:$K$1377,3,FALSE))</f>
        <v xml:space="preserve"> </v>
      </c>
      <c r="G106" s="26" t="s">
        <v>13</v>
      </c>
      <c r="H106" s="25"/>
      <c r="I106" s="24"/>
      <c r="J106" s="26" t="s">
        <v>12</v>
      </c>
      <c r="K106" s="25" t="s">
        <v>11</v>
      </c>
      <c r="L106" s="24"/>
      <c r="M106" s="26" t="s">
        <v>10</v>
      </c>
      <c r="N106" s="25"/>
      <c r="O106" s="24"/>
      <c r="P106" s="157" t="str">
        <f>IF([1]人数!I36=0," ",[1]人数!I36)</f>
        <v xml:space="preserve"> </v>
      </c>
      <c r="Q106" s="157"/>
      <c r="R106" s="5" t="s">
        <v>9</v>
      </c>
      <c r="S106" s="4"/>
    </row>
    <row r="107" spans="1:19" ht="17.25" hidden="1" customHeight="1" x14ac:dyDescent="0.4">
      <c r="A107" s="113" t="str">
        <f>IF([1]人数!$F37=0," ",[1]人数!$F37)</f>
        <v xml:space="preserve"> </v>
      </c>
      <c r="B107" s="132" t="s">
        <v>8</v>
      </c>
      <c r="C107" s="124" t="str">
        <f>IF(ISERROR(VLOOKUP(1,[1]作成!$H$1378:$K$1432,3,FALSE))," ",VLOOKUP(1,[1]作成!$H$1378:$K$1432,3,FALSE))</f>
        <v xml:space="preserve"> </v>
      </c>
      <c r="D107" s="127" t="str">
        <f>IF(ISERROR(VLOOKUP(2,[1]作成!$H$1378:$K$1432,4,FALSE))," ",VLOOKUP(2,[1]作成!$H$1378:$K$1432,4,FALSE))</f>
        <v xml:space="preserve"> </v>
      </c>
      <c r="E107" s="130" t="str">
        <f>IF(ISERROR(VLOOKUP(3,[1]作成!$H$1378:$K$1432,3,FALSE))," ",VLOOKUP(3,[1]作成!$H$1378:$K$1432,3,FALSE))</f>
        <v xml:space="preserve"> </v>
      </c>
      <c r="F107" s="131"/>
      <c r="G107" s="23"/>
      <c r="H107" s="22"/>
      <c r="I107" s="21"/>
      <c r="J107" s="23"/>
      <c r="K107" s="22"/>
      <c r="L107" s="21"/>
      <c r="M107" s="23"/>
      <c r="N107" s="22"/>
      <c r="O107" s="21"/>
      <c r="P107" s="16" t="str">
        <f>IF([1]計算!U31=0," ",[1]計算!U31)</f>
        <v xml:space="preserve"> </v>
      </c>
      <c r="Q107" s="20" t="s">
        <v>7</v>
      </c>
    </row>
    <row r="108" spans="1:19" ht="17.25" hidden="1" customHeight="1" x14ac:dyDescent="0.4">
      <c r="A108" s="114"/>
      <c r="B108" s="133"/>
      <c r="C108" s="125"/>
      <c r="D108" s="128"/>
      <c r="E108" s="109" t="str">
        <f>IF(ISERROR(VLOOKUP(4,[1]作成!$H$1378:$K$1432,3,FALSE))," ",VLOOKUP(4,[1]作成!$H$1378:$K$1432,3,FALSE))</f>
        <v xml:space="preserve"> </v>
      </c>
      <c r="F108" s="110"/>
      <c r="G108" s="19"/>
      <c r="H108" s="18"/>
      <c r="I108" s="17"/>
      <c r="J108" s="19"/>
      <c r="K108" s="18"/>
      <c r="L108" s="17"/>
      <c r="M108" s="19"/>
      <c r="N108" s="18"/>
      <c r="O108" s="17"/>
      <c r="P108" s="16" t="str">
        <f>IF([1]計算!X31=0," ",[1]計算!X31)</f>
        <v xml:space="preserve"> </v>
      </c>
      <c r="Q108" s="15" t="s">
        <v>6</v>
      </c>
    </row>
    <row r="109" spans="1:19" ht="17.25" hidden="1" customHeight="1" x14ac:dyDescent="0.4">
      <c r="A109" s="114"/>
      <c r="B109" s="133"/>
      <c r="C109" s="125"/>
      <c r="D109" s="128"/>
      <c r="E109" s="109" t="str">
        <f>IF(ISERROR(VLOOKUP(5,[1]作成!$H$1378:$K$1432,3,FALSE))," ",VLOOKUP(5,[1]作成!$H$1378:$K$1432,3,FALSE))</f>
        <v xml:space="preserve"> </v>
      </c>
      <c r="F109" s="110"/>
      <c r="G109" s="19"/>
      <c r="H109" s="18"/>
      <c r="I109" s="17"/>
      <c r="J109" s="19"/>
      <c r="K109" s="18"/>
      <c r="L109" s="17"/>
      <c r="M109" s="19"/>
      <c r="N109" s="18"/>
      <c r="O109" s="17"/>
      <c r="P109" s="16" t="str">
        <f>IF([1]計算!Z31=0," ",[1]計算!Z31)</f>
        <v xml:space="preserve"> </v>
      </c>
      <c r="Q109" s="15" t="s">
        <v>5</v>
      </c>
    </row>
    <row r="110" spans="1:19" ht="17.25" hidden="1" customHeight="1" x14ac:dyDescent="0.4">
      <c r="A110" s="115"/>
      <c r="B110" s="134"/>
      <c r="C110" s="126"/>
      <c r="D110" s="129"/>
      <c r="E110" s="14" t="str">
        <f>IF(ISERROR(VLOOKUP(6,[1]作成!$H$1378:$K$1432,3,FALSE))," ",VLOOKUP(6,[1]作成!$H$1378:$K$1432,3,FALSE))</f>
        <v xml:space="preserve"> </v>
      </c>
      <c r="F110" s="13" t="str">
        <f>IF(ISERROR(VLOOKUP(7,[1]作成!$H$1378:$K$1432,3,FALSE))," ",VLOOKUP(7,[1]作成!$H$1378:$K$1432,3,FALSE))</f>
        <v xml:space="preserve"> </v>
      </c>
      <c r="G110" s="12"/>
      <c r="H110" s="11"/>
      <c r="I110" s="10"/>
      <c r="J110" s="12"/>
      <c r="K110" s="11"/>
      <c r="L110" s="10"/>
      <c r="M110" s="12"/>
      <c r="N110" s="11"/>
      <c r="O110" s="10"/>
      <c r="P110" s="158" t="str">
        <f>IF([1]人数!I37=0," ",[1]人数!I37)</f>
        <v xml:space="preserve"> </v>
      </c>
      <c r="Q110" s="158"/>
    </row>
    <row r="111" spans="1:19" ht="15.95" customHeight="1" x14ac:dyDescent="0.4">
      <c r="A111" s="5"/>
      <c r="B111" s="5" t="s">
        <v>4</v>
      </c>
      <c r="C111" s="8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 t="s">
        <v>0</v>
      </c>
      <c r="S111" s="4"/>
    </row>
    <row r="112" spans="1:19" ht="15.95" customHeight="1" x14ac:dyDescent="0.4">
      <c r="A112" s="5"/>
      <c r="B112" s="5" t="s">
        <v>3</v>
      </c>
      <c r="C112" s="8"/>
      <c r="D112" s="5"/>
      <c r="E112" s="5"/>
      <c r="F112" s="5"/>
      <c r="G112" s="5"/>
      <c r="H112" s="5"/>
      <c r="I112" s="5"/>
      <c r="J112" s="5"/>
      <c r="K112" s="5"/>
      <c r="L112" s="9" t="s">
        <v>2</v>
      </c>
      <c r="M112" s="9"/>
      <c r="N112" s="9"/>
      <c r="O112" s="5"/>
      <c r="P112" s="5"/>
      <c r="Q112" s="5"/>
      <c r="R112" s="5" t="s">
        <v>0</v>
      </c>
      <c r="S112" s="4"/>
    </row>
    <row r="113" spans="1:19" ht="15.95" customHeight="1" x14ac:dyDescent="0.4">
      <c r="A113" s="5"/>
      <c r="B113" s="5" t="s">
        <v>1</v>
      </c>
      <c r="C113" s="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 t="s">
        <v>0</v>
      </c>
      <c r="S113" s="4"/>
    </row>
    <row r="114" spans="1:19" s="2" customFormat="1" ht="15.95" hidden="1" customHeight="1" x14ac:dyDescent="0.4">
      <c r="C114" s="7"/>
    </row>
    <row r="115" spans="1:19" s="2" customFormat="1" ht="15.95" hidden="1" customHeight="1" x14ac:dyDescent="0.4">
      <c r="C115" s="7"/>
    </row>
    <row r="116" spans="1:19" s="2" customFormat="1" ht="15.95" hidden="1" customHeight="1" x14ac:dyDescent="0.4">
      <c r="C116" s="7"/>
    </row>
    <row r="117" spans="1:19" s="2" customFormat="1" ht="15.95" hidden="1" customHeight="1" x14ac:dyDescent="0.4">
      <c r="C117" s="7"/>
    </row>
    <row r="118" spans="1:19" s="2" customFormat="1" ht="15.95" hidden="1" customHeight="1" x14ac:dyDescent="0.4">
      <c r="C118" s="7"/>
    </row>
    <row r="119" spans="1:19" s="2" customFormat="1" ht="15.95" hidden="1" customHeight="1" x14ac:dyDescent="0.4">
      <c r="C119" s="7"/>
    </row>
    <row r="120" spans="1:19" s="2" customFormat="1" ht="15.95" hidden="1" customHeight="1" x14ac:dyDescent="0.4">
      <c r="C120" s="7"/>
    </row>
    <row r="121" spans="1:19" s="2" customFormat="1" ht="15.95" hidden="1" customHeight="1" x14ac:dyDescent="0.4">
      <c r="C121" s="7"/>
    </row>
    <row r="122" spans="1:19" s="2" customFormat="1" ht="15.95" hidden="1" customHeight="1" x14ac:dyDescent="0.4">
      <c r="C122" s="7"/>
    </row>
    <row r="123" spans="1:19" s="2" customFormat="1" ht="15.95" hidden="1" customHeight="1" x14ac:dyDescent="0.4">
      <c r="C123" s="7"/>
    </row>
    <row r="124" spans="1:19" s="2" customFormat="1" ht="15.95" hidden="1" customHeight="1" x14ac:dyDescent="0.4">
      <c r="C124" s="7"/>
    </row>
    <row r="125" spans="1:19" s="2" customFormat="1" ht="15.95" hidden="1" customHeight="1" x14ac:dyDescent="0.4">
      <c r="C125" s="7"/>
    </row>
    <row r="126" spans="1:19" s="2" customFormat="1" ht="15.95" hidden="1" customHeight="1" x14ac:dyDescent="0.4">
      <c r="C126" s="7"/>
    </row>
    <row r="127" spans="1:19" s="2" customFormat="1" ht="15.95" hidden="1" customHeight="1" x14ac:dyDescent="0.4">
      <c r="C127" s="7"/>
    </row>
    <row r="128" spans="1:19" s="2" customFormat="1" ht="15.95" hidden="1" customHeight="1" x14ac:dyDescent="0.4">
      <c r="C128" s="7"/>
    </row>
    <row r="129" spans="1:19" s="2" customFormat="1" ht="15.95" hidden="1" customHeight="1" x14ac:dyDescent="0.4">
      <c r="C129" s="7"/>
    </row>
    <row r="130" spans="1:19" ht="15.95" hidden="1" customHeight="1" x14ac:dyDescent="0.4">
      <c r="A130" s="2"/>
      <c r="B130" s="2"/>
      <c r="C130" s="7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7"/>
      <c r="D131" s="2"/>
      <c r="E131" s="2"/>
      <c r="F131" s="2"/>
      <c r="P131" s="2"/>
      <c r="Q131" s="2"/>
    </row>
    <row r="132" spans="1:19" ht="15.95" hidden="1" customHeight="1" x14ac:dyDescent="0.4">
      <c r="A132" s="2"/>
      <c r="B132" s="2"/>
      <c r="C132" s="7"/>
      <c r="D132" s="2"/>
      <c r="E132" s="2"/>
      <c r="F132" s="2"/>
      <c r="P132" s="2"/>
      <c r="Q132" s="2"/>
    </row>
    <row r="133" spans="1:19" ht="13.5" x14ac:dyDescent="0.4">
      <c r="A133" s="4"/>
      <c r="B133" s="4"/>
      <c r="C133" s="6"/>
      <c r="D133" s="4"/>
      <c r="E133" s="4"/>
      <c r="F133" s="4"/>
      <c r="G133" s="5"/>
      <c r="H133" s="5"/>
      <c r="I133" s="5"/>
      <c r="J133" s="5"/>
      <c r="K133" s="5"/>
      <c r="L133" s="5"/>
      <c r="M133" s="5"/>
      <c r="N133" s="5"/>
      <c r="O133" s="5"/>
      <c r="P133" s="4"/>
      <c r="Q133" s="4"/>
      <c r="R133" s="5"/>
      <c r="S133" s="4"/>
    </row>
    <row r="134" spans="1:19" ht="13.5" x14ac:dyDescent="0.4">
      <c r="A134" s="4"/>
      <c r="B134" s="4"/>
      <c r="C134" s="6"/>
      <c r="D134" s="4"/>
      <c r="E134" s="4"/>
      <c r="F134" s="4"/>
      <c r="G134" s="5"/>
      <c r="H134" s="5"/>
      <c r="I134" s="5"/>
      <c r="J134" s="5"/>
      <c r="K134" s="5"/>
      <c r="L134" s="5"/>
      <c r="M134" s="5"/>
      <c r="N134" s="5"/>
      <c r="O134" s="5"/>
      <c r="P134" s="4"/>
      <c r="Q134" s="4"/>
      <c r="R134" s="5"/>
      <c r="S134" s="4"/>
    </row>
  </sheetData>
  <sheetProtection autoFilter="0"/>
  <autoFilter ref="R2:R132" xr:uid="{00000000-0009-0000-0000-000000000000}">
    <filterColumn colId="0">
      <customFilters>
        <customFilter operator="notEqual" val=" "/>
      </customFilters>
    </filterColumn>
  </autoFilter>
  <mergeCells count="225">
    <mergeCell ref="P110:Q110"/>
    <mergeCell ref="A107:A110"/>
    <mergeCell ref="B107:B110"/>
    <mergeCell ref="C107:C110"/>
    <mergeCell ref="D107:D110"/>
    <mergeCell ref="E107:F107"/>
    <mergeCell ref="E108:F108"/>
    <mergeCell ref="E109:F109"/>
    <mergeCell ref="B99:B102"/>
    <mergeCell ref="C99:C102"/>
    <mergeCell ref="D99:D102"/>
    <mergeCell ref="E99:F99"/>
    <mergeCell ref="E100:F100"/>
    <mergeCell ref="E101:F101"/>
    <mergeCell ref="P102:Q102"/>
    <mergeCell ref="A103:A106"/>
    <mergeCell ref="B103:B106"/>
    <mergeCell ref="C103:C106"/>
    <mergeCell ref="D103:D106"/>
    <mergeCell ref="E103:F103"/>
    <mergeCell ref="E104:F104"/>
    <mergeCell ref="E105:F105"/>
    <mergeCell ref="P106:Q106"/>
    <mergeCell ref="A99:A102"/>
    <mergeCell ref="B91:B94"/>
    <mergeCell ref="C91:C94"/>
    <mergeCell ref="D91:D94"/>
    <mergeCell ref="E91:F91"/>
    <mergeCell ref="E92:F92"/>
    <mergeCell ref="E93:F93"/>
    <mergeCell ref="P94:Q94"/>
    <mergeCell ref="A95:A98"/>
    <mergeCell ref="B95:B98"/>
    <mergeCell ref="C95:C98"/>
    <mergeCell ref="D95:D98"/>
    <mergeCell ref="E95:F95"/>
    <mergeCell ref="E96:F96"/>
    <mergeCell ref="E97:F97"/>
    <mergeCell ref="P98:Q98"/>
    <mergeCell ref="A91:A94"/>
    <mergeCell ref="B83:B86"/>
    <mergeCell ref="C83:C86"/>
    <mergeCell ref="D83:D86"/>
    <mergeCell ref="E83:F83"/>
    <mergeCell ref="E84:F84"/>
    <mergeCell ref="E85:F85"/>
    <mergeCell ref="P86:Q86"/>
    <mergeCell ref="A87:A90"/>
    <mergeCell ref="B87:B90"/>
    <mergeCell ref="C87:C90"/>
    <mergeCell ref="D87:D90"/>
    <mergeCell ref="E87:F87"/>
    <mergeCell ref="E88:F88"/>
    <mergeCell ref="E89:F89"/>
    <mergeCell ref="P90:Q90"/>
    <mergeCell ref="A83:A86"/>
    <mergeCell ref="B75:B78"/>
    <mergeCell ref="C75:C78"/>
    <mergeCell ref="D75:D78"/>
    <mergeCell ref="E75:F75"/>
    <mergeCell ref="E76:F76"/>
    <mergeCell ref="E77:F77"/>
    <mergeCell ref="P78:Q78"/>
    <mergeCell ref="A79:A82"/>
    <mergeCell ref="B79:B82"/>
    <mergeCell ref="C79:C82"/>
    <mergeCell ref="D79:D82"/>
    <mergeCell ref="E79:F79"/>
    <mergeCell ref="E80:F80"/>
    <mergeCell ref="E81:F81"/>
    <mergeCell ref="P82:Q82"/>
    <mergeCell ref="A75:A78"/>
    <mergeCell ref="B67:B70"/>
    <mergeCell ref="C67:C70"/>
    <mergeCell ref="D67:D70"/>
    <mergeCell ref="E67:F67"/>
    <mergeCell ref="E68:F68"/>
    <mergeCell ref="E69:F69"/>
    <mergeCell ref="P70:Q70"/>
    <mergeCell ref="A71:A74"/>
    <mergeCell ref="B71:B74"/>
    <mergeCell ref="C71:C74"/>
    <mergeCell ref="D71:D74"/>
    <mergeCell ref="E71:F71"/>
    <mergeCell ref="E72:F72"/>
    <mergeCell ref="E73:F73"/>
    <mergeCell ref="P74:Q74"/>
    <mergeCell ref="A67:A70"/>
    <mergeCell ref="B59:B62"/>
    <mergeCell ref="C59:C62"/>
    <mergeCell ref="D59:D62"/>
    <mergeCell ref="E59:F59"/>
    <mergeCell ref="E60:F60"/>
    <mergeCell ref="E61:F61"/>
    <mergeCell ref="P62:Q62"/>
    <mergeCell ref="A63:A66"/>
    <mergeCell ref="B63:B66"/>
    <mergeCell ref="C63:C66"/>
    <mergeCell ref="D63:D66"/>
    <mergeCell ref="E63:F63"/>
    <mergeCell ref="E64:F64"/>
    <mergeCell ref="E65:F65"/>
    <mergeCell ref="P66:Q66"/>
    <mergeCell ref="A59:A62"/>
    <mergeCell ref="B51:B54"/>
    <mergeCell ref="C51:C54"/>
    <mergeCell ref="D51:D54"/>
    <mergeCell ref="E51:F51"/>
    <mergeCell ref="E52:F52"/>
    <mergeCell ref="E53:F53"/>
    <mergeCell ref="P54:Q54"/>
    <mergeCell ref="A55:A58"/>
    <mergeCell ref="B55:B58"/>
    <mergeCell ref="C55:C58"/>
    <mergeCell ref="D55:D58"/>
    <mergeCell ref="E55:F55"/>
    <mergeCell ref="E56:F56"/>
    <mergeCell ref="E57:F57"/>
    <mergeCell ref="P58:Q58"/>
    <mergeCell ref="A51:A54"/>
    <mergeCell ref="B43:B46"/>
    <mergeCell ref="C43:C46"/>
    <mergeCell ref="D43:D46"/>
    <mergeCell ref="E43:F43"/>
    <mergeCell ref="E44:F44"/>
    <mergeCell ref="E45:F45"/>
    <mergeCell ref="P46:Q46"/>
    <mergeCell ref="A47:A50"/>
    <mergeCell ref="B47:B50"/>
    <mergeCell ref="C47:C50"/>
    <mergeCell ref="D47:D50"/>
    <mergeCell ref="E47:F47"/>
    <mergeCell ref="E48:F48"/>
    <mergeCell ref="E49:F49"/>
    <mergeCell ref="P50:Q50"/>
    <mergeCell ref="A43:A46"/>
    <mergeCell ref="B35:B38"/>
    <mergeCell ref="C35:C38"/>
    <mergeCell ref="D35:D38"/>
    <mergeCell ref="E35:F35"/>
    <mergeCell ref="E36:F36"/>
    <mergeCell ref="E37:F37"/>
    <mergeCell ref="P38:Q38"/>
    <mergeCell ref="A39:A42"/>
    <mergeCell ref="B39:B42"/>
    <mergeCell ref="C39:C42"/>
    <mergeCell ref="D39:D42"/>
    <mergeCell ref="E39:F39"/>
    <mergeCell ref="E40:F40"/>
    <mergeCell ref="E41:F41"/>
    <mergeCell ref="P42:Q42"/>
    <mergeCell ref="A35:A38"/>
    <mergeCell ref="B27:B30"/>
    <mergeCell ref="C27:C30"/>
    <mergeCell ref="D27:D30"/>
    <mergeCell ref="E27:F27"/>
    <mergeCell ref="E28:F28"/>
    <mergeCell ref="E29:F29"/>
    <mergeCell ref="P30:Q30"/>
    <mergeCell ref="A31:A34"/>
    <mergeCell ref="B31:B34"/>
    <mergeCell ref="C31:C34"/>
    <mergeCell ref="D31:D34"/>
    <mergeCell ref="E31:F31"/>
    <mergeCell ref="E32:F32"/>
    <mergeCell ref="E33:F33"/>
    <mergeCell ref="P34:Q34"/>
    <mergeCell ref="A27:A30"/>
    <mergeCell ref="A23:A26"/>
    <mergeCell ref="B23:B26"/>
    <mergeCell ref="C23:C26"/>
    <mergeCell ref="D23:D26"/>
    <mergeCell ref="E23:F23"/>
    <mergeCell ref="E24:F24"/>
    <mergeCell ref="E25:F25"/>
    <mergeCell ref="P26:Q26"/>
    <mergeCell ref="A19:A22"/>
    <mergeCell ref="D15:D18"/>
    <mergeCell ref="E15:F15"/>
    <mergeCell ref="E16:F16"/>
    <mergeCell ref="E17:F17"/>
    <mergeCell ref="P18:Q18"/>
    <mergeCell ref="B11:B14"/>
    <mergeCell ref="B19:B22"/>
    <mergeCell ref="C19:C22"/>
    <mergeCell ref="D19:D22"/>
    <mergeCell ref="E19:F19"/>
    <mergeCell ref="E20:F20"/>
    <mergeCell ref="E21:F21"/>
    <mergeCell ref="P22:Q22"/>
    <mergeCell ref="S7:S18"/>
    <mergeCell ref="E8:F8"/>
    <mergeCell ref="E9:F9"/>
    <mergeCell ref="P10:Q10"/>
    <mergeCell ref="A11:A14"/>
    <mergeCell ref="P3:Q3"/>
    <mergeCell ref="P4:Q4"/>
    <mergeCell ref="C5:C6"/>
    <mergeCell ref="D5:D6"/>
    <mergeCell ref="E5:F6"/>
    <mergeCell ref="C11:C14"/>
    <mergeCell ref="D11:D14"/>
    <mergeCell ref="E11:F11"/>
    <mergeCell ref="E12:F12"/>
    <mergeCell ref="E13:F13"/>
    <mergeCell ref="A7:A10"/>
    <mergeCell ref="B7:B10"/>
    <mergeCell ref="C7:C10"/>
    <mergeCell ref="D7:D10"/>
    <mergeCell ref="E7:F7"/>
    <mergeCell ref="P14:Q14"/>
    <mergeCell ref="A15:A18"/>
    <mergeCell ref="B15:B18"/>
    <mergeCell ref="C15:C18"/>
    <mergeCell ref="M3:O4"/>
    <mergeCell ref="G5:I6"/>
    <mergeCell ref="J5:L6"/>
    <mergeCell ref="M5:O6"/>
    <mergeCell ref="P5:Q5"/>
    <mergeCell ref="P6:Q6"/>
    <mergeCell ref="A3:A6"/>
    <mergeCell ref="B3:B6"/>
    <mergeCell ref="C3:F4"/>
    <mergeCell ref="G3:I4"/>
    <mergeCell ref="J3:L4"/>
  </mergeCells>
  <phoneticPr fontId="3"/>
  <pageMargins left="0.51181102362204722" right="0.31496062992125984" top="0.35433070866141736" bottom="0.15748031496062992" header="0.31496062992125984" footer="0.31496062992125984"/>
  <pageSetup paperSize="9" scale="4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E43C70"/>
  </sheetPr>
  <dimension ref="A1:S134"/>
  <sheetViews>
    <sheetView view="pageBreakPreview" zoomScale="80" zoomScaleNormal="100" zoomScaleSheetLayoutView="80" workbookViewId="0">
      <pane xSplit="3" ySplit="18" topLeftCell="D91" activePane="bottomRight" state="frozen"/>
      <selection pane="topRight" activeCell="D1" sqref="D1"/>
      <selection pane="bottomLeft" activeCell="A18" sqref="A18"/>
      <selection pane="bottomRight" activeCell="M97" sqref="M97"/>
    </sheetView>
  </sheetViews>
  <sheetFormatPr defaultColWidth="0" defaultRowHeight="0" customHeight="1" zeroHeight="1" x14ac:dyDescent="0.4"/>
  <cols>
    <col min="1" max="1" width="5.75" style="1" customWidth="1"/>
    <col min="2" max="2" width="3" style="1" customWidth="1"/>
    <col min="3" max="3" width="17.75" style="3" customWidth="1"/>
    <col min="4" max="4" width="4.375" style="1" customWidth="1"/>
    <col min="5" max="6" width="17.75" style="1" customWidth="1"/>
    <col min="7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105.75" customHeight="1" x14ac:dyDescent="0.4">
      <c r="E1" s="68" t="s">
        <v>173</v>
      </c>
    </row>
    <row r="2" spans="1:19" ht="35.25" customHeight="1" x14ac:dyDescent="0.4">
      <c r="A2" s="4"/>
      <c r="B2" s="65"/>
      <c r="C2" s="64"/>
      <c r="D2" s="63"/>
      <c r="E2" s="62">
        <f>[1]作成!B1</f>
        <v>10</v>
      </c>
      <c r="F2" s="61" t="s">
        <v>167</v>
      </c>
      <c r="G2" s="60"/>
      <c r="H2" s="60"/>
      <c r="I2" s="9"/>
      <c r="J2" s="5"/>
      <c r="K2" s="5"/>
      <c r="L2" s="5"/>
      <c r="M2" s="5"/>
      <c r="N2" s="5"/>
      <c r="O2" s="59"/>
      <c r="P2" s="58"/>
      <c r="Q2" s="57"/>
      <c r="R2" s="5" t="s">
        <v>0</v>
      </c>
      <c r="S2" s="4"/>
    </row>
    <row r="3" spans="1:19" ht="13.5" customHeight="1" x14ac:dyDescent="0.4">
      <c r="A3" s="99" t="s">
        <v>165</v>
      </c>
      <c r="B3" s="99" t="s">
        <v>164</v>
      </c>
      <c r="C3" s="102" t="s">
        <v>163</v>
      </c>
      <c r="D3" s="103"/>
      <c r="E3" s="103"/>
      <c r="F3" s="104"/>
      <c r="G3" s="74" t="s">
        <v>162</v>
      </c>
      <c r="H3" s="75"/>
      <c r="I3" s="76"/>
      <c r="J3" s="74" t="s">
        <v>161</v>
      </c>
      <c r="K3" s="75"/>
      <c r="L3" s="76"/>
      <c r="M3" s="74" t="s">
        <v>160</v>
      </c>
      <c r="N3" s="75"/>
      <c r="O3" s="76"/>
      <c r="P3" s="98" t="s">
        <v>159</v>
      </c>
      <c r="Q3" s="98"/>
      <c r="R3" s="5" t="s">
        <v>0</v>
      </c>
      <c r="S3" s="4"/>
    </row>
    <row r="4" spans="1:19" ht="13.5" customHeight="1" x14ac:dyDescent="0.4">
      <c r="A4" s="100"/>
      <c r="B4" s="100"/>
      <c r="C4" s="105"/>
      <c r="D4" s="106"/>
      <c r="E4" s="106"/>
      <c r="F4" s="107"/>
      <c r="G4" s="77"/>
      <c r="H4" s="78"/>
      <c r="I4" s="79"/>
      <c r="J4" s="77"/>
      <c r="K4" s="78"/>
      <c r="L4" s="79"/>
      <c r="M4" s="77"/>
      <c r="N4" s="78"/>
      <c r="O4" s="79"/>
      <c r="P4" s="98" t="s">
        <v>158</v>
      </c>
      <c r="Q4" s="98"/>
      <c r="R4" s="5" t="s">
        <v>0</v>
      </c>
      <c r="S4" s="4"/>
    </row>
    <row r="5" spans="1:19" ht="13.5" customHeight="1" x14ac:dyDescent="0.4">
      <c r="A5" s="100"/>
      <c r="B5" s="100"/>
      <c r="C5" s="116" t="s">
        <v>157</v>
      </c>
      <c r="D5" s="118" t="s">
        <v>156</v>
      </c>
      <c r="E5" s="120" t="s">
        <v>155</v>
      </c>
      <c r="F5" s="121"/>
      <c r="G5" s="80" t="s">
        <v>154</v>
      </c>
      <c r="H5" s="81"/>
      <c r="I5" s="82"/>
      <c r="J5" s="86" t="s">
        <v>153</v>
      </c>
      <c r="K5" s="87"/>
      <c r="L5" s="88"/>
      <c r="M5" s="92" t="s">
        <v>152</v>
      </c>
      <c r="N5" s="93"/>
      <c r="O5" s="94"/>
      <c r="P5" s="98" t="s">
        <v>151</v>
      </c>
      <c r="Q5" s="98"/>
      <c r="R5" s="5" t="s">
        <v>0</v>
      </c>
      <c r="S5" s="4"/>
    </row>
    <row r="6" spans="1:19" ht="13.5" customHeight="1" x14ac:dyDescent="0.4">
      <c r="A6" s="101"/>
      <c r="B6" s="101"/>
      <c r="C6" s="117"/>
      <c r="D6" s="119"/>
      <c r="E6" s="122"/>
      <c r="F6" s="123"/>
      <c r="G6" s="83"/>
      <c r="H6" s="84"/>
      <c r="I6" s="85"/>
      <c r="J6" s="89"/>
      <c r="K6" s="90"/>
      <c r="L6" s="91"/>
      <c r="M6" s="95"/>
      <c r="N6" s="96"/>
      <c r="O6" s="97"/>
      <c r="P6" s="98" t="s">
        <v>150</v>
      </c>
      <c r="Q6" s="98"/>
      <c r="R6" s="5" t="s">
        <v>0</v>
      </c>
      <c r="S6" s="4"/>
    </row>
    <row r="7" spans="1:19" ht="17.25" hidden="1" customHeight="1" x14ac:dyDescent="0.4">
      <c r="A7" s="113" t="str">
        <f>IF([1]人数!$F12=0," ",[1]人数!$F12)</f>
        <v xml:space="preserve"> </v>
      </c>
      <c r="B7" s="132" t="s">
        <v>8</v>
      </c>
      <c r="C7" s="124" t="str">
        <f>IF(ISERROR(VLOOKUP(1,[1]作成!$H$3:$K$57,3,FALSE))," ",VLOOKUP(1,[1]作成!$H$3:$K$57,3,FALSE))</f>
        <v xml:space="preserve"> </v>
      </c>
      <c r="D7" s="127" t="str">
        <f>IF(ISERROR(VLOOKUP(2,[1]作成!$H$3:$K$57,4,FALSE))," ",VLOOKUP(2,[1]作成!$H$3:$K$57,4,FALSE))</f>
        <v xml:space="preserve"> </v>
      </c>
      <c r="E7" s="130" t="str">
        <f>IF(ISERROR(VLOOKUP(3,[1]作成!$H$3:$K$57,3,FALSE))," ",VLOOKUP(3,[1]作成!$H$3:$K$57,3,FALSE))</f>
        <v xml:space="preserve"> </v>
      </c>
      <c r="F7" s="131"/>
      <c r="G7" s="54"/>
      <c r="H7" s="52"/>
      <c r="I7" s="53"/>
      <c r="J7" s="54"/>
      <c r="K7" s="52"/>
      <c r="L7" s="53"/>
      <c r="M7" s="52"/>
      <c r="N7" s="52"/>
      <c r="O7" s="52"/>
      <c r="P7" s="66" t="str">
        <f>IF([1]計算!U6=0," ",[1]計算!U6)</f>
        <v xml:space="preserve"> </v>
      </c>
      <c r="Q7" s="20" t="s">
        <v>7</v>
      </c>
      <c r="S7" s="108" t="s">
        <v>149</v>
      </c>
    </row>
    <row r="8" spans="1:19" ht="17.25" hidden="1" customHeight="1" x14ac:dyDescent="0.4">
      <c r="A8" s="114"/>
      <c r="B8" s="133"/>
      <c r="C8" s="125"/>
      <c r="D8" s="128"/>
      <c r="E8" s="109" t="str">
        <f>IF(ISERROR(VLOOKUP(4,[1]作成!$H$3:$K$57,3,FALSE))," ",VLOOKUP(4,[1]作成!$H$3:$K$57,3,FALSE))</f>
        <v xml:space="preserve"> </v>
      </c>
      <c r="F8" s="110"/>
      <c r="G8" s="50"/>
      <c r="H8" s="49"/>
      <c r="I8" s="51"/>
      <c r="J8" s="50"/>
      <c r="K8" s="49"/>
      <c r="L8" s="51"/>
      <c r="M8" s="49"/>
      <c r="N8" s="49"/>
      <c r="O8" s="49"/>
      <c r="P8" s="66" t="str">
        <f>IF([1]計算!X6=0," ",[1]計算!X6)</f>
        <v xml:space="preserve"> </v>
      </c>
      <c r="Q8" s="15" t="s">
        <v>5</v>
      </c>
      <c r="S8" s="108"/>
    </row>
    <row r="9" spans="1:19" ht="17.25" hidden="1" customHeight="1" x14ac:dyDescent="0.4">
      <c r="A9" s="114"/>
      <c r="B9" s="133"/>
      <c r="C9" s="125"/>
      <c r="D9" s="128"/>
      <c r="E9" s="109" t="str">
        <f>IF(ISERROR(VLOOKUP(5,[1]作成!$H$3:$K$57,3,FALSE))," ",VLOOKUP(5,[1]作成!$H$3:$K$57,3,FALSE))</f>
        <v xml:space="preserve"> </v>
      </c>
      <c r="F9" s="110"/>
      <c r="G9" s="50"/>
      <c r="H9" s="49"/>
      <c r="I9" s="51"/>
      <c r="J9" s="50"/>
      <c r="K9" s="49"/>
      <c r="L9" s="17"/>
      <c r="M9" s="49"/>
      <c r="N9" s="49"/>
      <c r="O9" s="18"/>
      <c r="P9" s="66" t="str">
        <f>IF([1]計算!Z6=0," ",[1]計算!Z6)</f>
        <v xml:space="preserve"> </v>
      </c>
      <c r="Q9" s="15" t="s">
        <v>5</v>
      </c>
      <c r="S9" s="108"/>
    </row>
    <row r="10" spans="1:19" ht="17.25" hidden="1" customHeight="1" x14ac:dyDescent="0.4">
      <c r="A10" s="115"/>
      <c r="B10" s="134"/>
      <c r="C10" s="126"/>
      <c r="D10" s="129"/>
      <c r="E10" s="56" t="str">
        <f>IF(ISERROR(VLOOKUP(6,[1]作成!$H$3:$K$57,3,FALSE))," ",VLOOKUP(6,[1]作成!$H$3:$K$57,3,FALSE))</f>
        <v xml:space="preserve"> </v>
      </c>
      <c r="F10" s="56" t="str">
        <f>IF(ISERROR(VLOOKUP(7,[1]作成!$H$3:$K$57,3,FALSE))," ",VLOOKUP(7,[1]作成!$H$3:$K$57,3,FALSE))</f>
        <v xml:space="preserve"> </v>
      </c>
      <c r="G10" s="50"/>
      <c r="H10" s="49"/>
      <c r="I10" s="17"/>
      <c r="J10" s="50"/>
      <c r="K10" s="49"/>
      <c r="L10" s="17"/>
      <c r="M10" s="49"/>
      <c r="N10" s="49"/>
      <c r="O10" s="18"/>
      <c r="P10" s="111" t="str">
        <f>IF([1]人数!I12=0," ",[1]人数!I12)</f>
        <v xml:space="preserve"> </v>
      </c>
      <c r="Q10" s="112"/>
      <c r="S10" s="108"/>
    </row>
    <row r="11" spans="1:19" ht="17.25" hidden="1" customHeight="1" x14ac:dyDescent="0.4">
      <c r="A11" s="113" t="str">
        <f>IF([1]人数!$F13=0," ",[1]人数!$F13)</f>
        <v xml:space="preserve"> </v>
      </c>
      <c r="B11" s="135" t="s">
        <v>68</v>
      </c>
      <c r="C11" s="124" t="str">
        <f>IF(ISERROR(VLOOKUP(1,[1]作成!$H$58:$K$112,3,FALSE))," ",VLOOKUP(1,[1]作成!$H$58:$K$112,3,FALSE))</f>
        <v xml:space="preserve"> </v>
      </c>
      <c r="D11" s="127" t="str">
        <f>IF(ISERROR(VLOOKUP(2,[1]作成!$H$58:$K$112,4,FALSE))," ",VLOOKUP(2,[1]作成!$H$58:$K$112,4,FALSE))</f>
        <v xml:space="preserve"> </v>
      </c>
      <c r="E11" s="130" t="str">
        <f>IF(ISERROR(VLOOKUP(3,[1]作成!$H$58:$K$112,3,FALSE))," ",VLOOKUP(3,[1]作成!$H$58:$K$112,3,FALSE))</f>
        <v xml:space="preserve"> </v>
      </c>
      <c r="F11" s="131"/>
      <c r="G11" s="54"/>
      <c r="H11" s="52"/>
      <c r="I11" s="52"/>
      <c r="J11" s="54"/>
      <c r="K11" s="52"/>
      <c r="L11" s="53"/>
      <c r="M11" s="52"/>
      <c r="N11" s="52"/>
      <c r="O11" s="53"/>
      <c r="P11" s="66" t="str">
        <f>IF([1]計算!U7=0," ",[1]計算!U7)</f>
        <v xml:space="preserve"> </v>
      </c>
      <c r="Q11" s="20" t="s">
        <v>7</v>
      </c>
      <c r="S11" s="108"/>
    </row>
    <row r="12" spans="1:19" ht="17.25" hidden="1" customHeight="1" x14ac:dyDescent="0.4">
      <c r="A12" s="114"/>
      <c r="B12" s="135"/>
      <c r="C12" s="125"/>
      <c r="D12" s="128"/>
      <c r="E12" s="109" t="str">
        <f>IF(ISERROR(VLOOKUP(4,[1]作成!$H$58:$K$112,3,FALSE))," ",VLOOKUP(4,[1]作成!$H$58:$K$112,3,FALSE))</f>
        <v xml:space="preserve"> </v>
      </c>
      <c r="F12" s="110"/>
      <c r="G12" s="50"/>
      <c r="H12" s="49"/>
      <c r="I12" s="18"/>
      <c r="J12" s="50"/>
      <c r="K12" s="49"/>
      <c r="L12" s="51"/>
      <c r="M12" s="49"/>
      <c r="N12" s="49"/>
      <c r="O12" s="51"/>
      <c r="P12" s="66" t="str">
        <f>IF([1]計算!X7=0," ",[1]計算!X7)</f>
        <v xml:space="preserve"> </v>
      </c>
      <c r="Q12" s="15" t="s">
        <v>5</v>
      </c>
      <c r="S12" s="108"/>
    </row>
    <row r="13" spans="1:19" ht="17.25" hidden="1" customHeight="1" x14ac:dyDescent="0.4">
      <c r="A13" s="114"/>
      <c r="B13" s="135"/>
      <c r="C13" s="125"/>
      <c r="D13" s="128"/>
      <c r="E13" s="109" t="str">
        <f>IF(ISERROR(VLOOKUP(5,[1]作成!$H$58:$K$112,3,FALSE))," ",VLOOKUP(5,[1]作成!$H$58:$K$112,3,FALSE))</f>
        <v xml:space="preserve"> </v>
      </c>
      <c r="F13" s="110"/>
      <c r="G13" s="50"/>
      <c r="H13" s="49"/>
      <c r="I13" s="18"/>
      <c r="J13" s="50"/>
      <c r="K13" s="49"/>
      <c r="L13" s="51"/>
      <c r="M13" s="49"/>
      <c r="N13" s="49"/>
      <c r="O13" s="17"/>
      <c r="P13" s="66" t="str">
        <f>IF([1]計算!Z7=0," ",[1]計算!Z7)</f>
        <v xml:space="preserve"> </v>
      </c>
      <c r="Q13" s="15" t="s">
        <v>5</v>
      </c>
      <c r="S13" s="108"/>
    </row>
    <row r="14" spans="1:19" ht="17.25" hidden="1" customHeight="1" x14ac:dyDescent="0.4">
      <c r="A14" s="115"/>
      <c r="B14" s="135"/>
      <c r="C14" s="126"/>
      <c r="D14" s="129"/>
      <c r="E14" s="14" t="str">
        <f>IF(ISERROR(VLOOKUP(6,[1]作成!$H$58:$K$112,3,FALSE))," ",VLOOKUP(6,[1]作成!$H$58:$K$112,3,FALSE))</f>
        <v xml:space="preserve"> </v>
      </c>
      <c r="F14" s="13" t="str">
        <f>IF(ISERROR(VLOOKUP(7,[1]作成!$H$58:$K$112,3,FALSE))," ",VLOOKUP(7,[1]作成!$H$58:$K$112,3,FALSE))</f>
        <v xml:space="preserve"> </v>
      </c>
      <c r="G14" s="48"/>
      <c r="H14" s="47"/>
      <c r="I14" s="11"/>
      <c r="J14" s="48"/>
      <c r="K14" s="47"/>
      <c r="L14" s="55"/>
      <c r="M14" s="47"/>
      <c r="N14" s="47"/>
      <c r="O14" s="10"/>
      <c r="P14" s="111" t="str">
        <f>IF([1]人数!I13=0," ",[1]人数!I13)</f>
        <v xml:space="preserve"> </v>
      </c>
      <c r="Q14" s="112"/>
      <c r="S14" s="108"/>
    </row>
    <row r="15" spans="1:19" ht="17.25" hidden="1" customHeight="1" x14ac:dyDescent="0.4">
      <c r="A15" s="113" t="str">
        <f>IF([1]人数!$F14=0," ",[1]人数!$F14)</f>
        <v xml:space="preserve"> </v>
      </c>
      <c r="B15" s="135" t="s">
        <v>56</v>
      </c>
      <c r="C15" s="124" t="str">
        <f>IF(ISERROR(VLOOKUP(1,[1]作成!$H$113:$K$167,3,FALSE))," ",VLOOKUP(1,[1]作成!$H$113:$K$167,3,FALSE))</f>
        <v xml:space="preserve"> </v>
      </c>
      <c r="D15" s="127" t="str">
        <f>IF(ISERROR(VLOOKUP(2,[1]作成!$H$113:$K$167,4,FALSE))," ",VLOOKUP(2,[1]作成!$H$113:$K$167,4,FALSE))</f>
        <v xml:space="preserve"> </v>
      </c>
      <c r="E15" s="130" t="str">
        <f>IF(ISERROR(VLOOKUP(3,[1]作成!$H$113:$K$167,3,FALSE))," ",VLOOKUP(3,[1]作成!$H$113:$K$167,3,FALSE))</f>
        <v xml:space="preserve"> </v>
      </c>
      <c r="F15" s="131"/>
      <c r="G15" s="54"/>
      <c r="H15" s="52"/>
      <c r="I15" s="21"/>
      <c r="J15" s="54"/>
      <c r="K15" s="52"/>
      <c r="L15" s="53"/>
      <c r="M15" s="52"/>
      <c r="N15" s="52"/>
      <c r="O15" s="21"/>
      <c r="P15" s="66" t="str">
        <f>IF([1]計算!U8=0," ",[1]計算!U8)</f>
        <v xml:space="preserve"> </v>
      </c>
      <c r="Q15" s="20" t="s">
        <v>7</v>
      </c>
      <c r="S15" s="108"/>
    </row>
    <row r="16" spans="1:19" ht="17.25" hidden="1" customHeight="1" x14ac:dyDescent="0.4">
      <c r="A16" s="114"/>
      <c r="B16" s="135"/>
      <c r="C16" s="125"/>
      <c r="D16" s="128"/>
      <c r="E16" s="109" t="str">
        <f>IF(ISERROR(VLOOKUP(4,[1]作成!$H$113:$K$167,3,FALSE))," ",VLOOKUP(4,[1]作成!$H$113:$K$167,3,FALSE))</f>
        <v xml:space="preserve"> </v>
      </c>
      <c r="F16" s="110"/>
      <c r="G16" s="50"/>
      <c r="H16" s="49"/>
      <c r="I16" s="17"/>
      <c r="J16" s="50"/>
      <c r="K16" s="49"/>
      <c r="L16" s="51"/>
      <c r="M16" s="49"/>
      <c r="N16" s="49"/>
      <c r="O16" s="17"/>
      <c r="P16" s="66" t="str">
        <f>IF([1]計算!X8=0," ",[1]計算!X8)</f>
        <v xml:space="preserve"> </v>
      </c>
      <c r="Q16" s="15" t="s">
        <v>5</v>
      </c>
      <c r="S16" s="108"/>
    </row>
    <row r="17" spans="1:19" ht="17.25" hidden="1" customHeight="1" x14ac:dyDescent="0.4">
      <c r="A17" s="114"/>
      <c r="B17" s="135"/>
      <c r="C17" s="125"/>
      <c r="D17" s="128"/>
      <c r="E17" s="109" t="str">
        <f>IF(ISERROR(VLOOKUP(5,[1]作成!$H$113:$K$167,3,FALSE))," ",VLOOKUP(5,[1]作成!$H$113:$K$167,3,FALSE))</f>
        <v xml:space="preserve"> </v>
      </c>
      <c r="F17" s="110"/>
      <c r="G17" s="50"/>
      <c r="H17" s="49"/>
      <c r="I17" s="17"/>
      <c r="J17" s="50"/>
      <c r="K17" s="49"/>
      <c r="L17" s="17"/>
      <c r="M17" s="49"/>
      <c r="N17" s="49"/>
      <c r="O17" s="17"/>
      <c r="P17" s="66" t="str">
        <f>IF([1]計算!Z8=0," ",[1]計算!Z8)</f>
        <v xml:space="preserve"> </v>
      </c>
      <c r="Q17" s="15" t="s">
        <v>5</v>
      </c>
      <c r="S17" s="108"/>
    </row>
    <row r="18" spans="1:19" ht="17.25" hidden="1" customHeight="1" x14ac:dyDescent="0.4">
      <c r="A18" s="115"/>
      <c r="B18" s="135"/>
      <c r="C18" s="126"/>
      <c r="D18" s="129"/>
      <c r="E18" s="14" t="str">
        <f>IF(ISERROR(VLOOKUP(6,[1]作成!$H$113:$K$167,3,FALSE))," ",VLOOKUP(6,[1]作成!$H$113:$K$167,3,FALSE))</f>
        <v xml:space="preserve"> </v>
      </c>
      <c r="F18" s="13" t="str">
        <f>IF(ISERROR(VLOOKUP(7,[1]作成!$H$113:$K$167,3,FALSE))," ",VLOOKUP(7,[1]作成!$H$113:$K$167,3,FALSE))</f>
        <v xml:space="preserve"> </v>
      </c>
      <c r="G18" s="48"/>
      <c r="H18" s="47"/>
      <c r="I18" s="10"/>
      <c r="J18" s="48"/>
      <c r="K18" s="47"/>
      <c r="L18" s="10"/>
      <c r="M18" s="47"/>
      <c r="N18" s="47"/>
      <c r="O18" s="10"/>
      <c r="P18" s="111" t="str">
        <f>IF([1]人数!I14=0," ",[1]人数!I14)</f>
        <v xml:space="preserve"> </v>
      </c>
      <c r="Q18" s="112"/>
      <c r="S18" s="108"/>
    </row>
    <row r="19" spans="1:19" ht="17.25" customHeight="1" x14ac:dyDescent="0.4">
      <c r="A19" s="149">
        <f>IF([1]人数!$F15=0," ",[1]人数!$F15)</f>
        <v>1</v>
      </c>
      <c r="B19" s="136" t="s">
        <v>49</v>
      </c>
      <c r="C19" s="137" t="s">
        <v>168</v>
      </c>
      <c r="D19" s="140" t="str">
        <f>IF(ISERROR(VLOOKUP(2,[1]作成!$H$168:$K$222,4,FALSE))," ",VLOOKUP(2,[1]作成!$H$168:$K$222,4,FALSE))</f>
        <v>牛乳</v>
      </c>
      <c r="E19" s="143" t="s">
        <v>169</v>
      </c>
      <c r="F19" s="144"/>
      <c r="G19" s="40" t="s">
        <v>35</v>
      </c>
      <c r="H19" s="39" t="s">
        <v>106</v>
      </c>
      <c r="I19" s="31"/>
      <c r="J19" s="40" t="s">
        <v>25</v>
      </c>
      <c r="K19" s="39" t="s">
        <v>60</v>
      </c>
      <c r="L19" s="38"/>
      <c r="M19" s="39" t="s">
        <v>148</v>
      </c>
      <c r="N19" s="39" t="s">
        <v>147</v>
      </c>
      <c r="O19" s="46"/>
      <c r="P19" s="67">
        <f>IF([1]計算!U9=0," ",[1]計算!U9)</f>
        <v>642.8078999999999</v>
      </c>
      <c r="Q19" s="34" t="s">
        <v>7</v>
      </c>
      <c r="R19" s="5" t="s">
        <v>0</v>
      </c>
      <c r="S19" s="4"/>
    </row>
    <row r="20" spans="1:19" ht="17.25" customHeight="1" x14ac:dyDescent="0.4">
      <c r="A20" s="150"/>
      <c r="B20" s="136"/>
      <c r="C20" s="138"/>
      <c r="D20" s="141"/>
      <c r="E20" s="145" t="s">
        <v>170</v>
      </c>
      <c r="F20" s="146"/>
      <c r="G20" s="40" t="s">
        <v>110</v>
      </c>
      <c r="H20" s="39"/>
      <c r="I20" s="31"/>
      <c r="J20" s="40" t="s">
        <v>146</v>
      </c>
      <c r="K20" s="39" t="s">
        <v>18</v>
      </c>
      <c r="L20" s="31"/>
      <c r="M20" s="39" t="s">
        <v>17</v>
      </c>
      <c r="N20" s="39" t="s">
        <v>42</v>
      </c>
      <c r="O20" s="46"/>
      <c r="P20" s="67">
        <f>IF([1]計算!X9=0," ",[1]計算!X9)</f>
        <v>25.007339999999999</v>
      </c>
      <c r="Q20" s="29" t="s">
        <v>5</v>
      </c>
      <c r="R20" s="5" t="s">
        <v>0</v>
      </c>
      <c r="S20" s="4"/>
    </row>
    <row r="21" spans="1:19" ht="17.25" customHeight="1" x14ac:dyDescent="0.4">
      <c r="A21" s="150"/>
      <c r="B21" s="136"/>
      <c r="C21" s="138"/>
      <c r="D21" s="141"/>
      <c r="E21" s="145"/>
      <c r="F21" s="146"/>
      <c r="G21" s="40" t="s">
        <v>44</v>
      </c>
      <c r="H21" s="39"/>
      <c r="I21" s="31"/>
      <c r="J21" s="40" t="s">
        <v>129</v>
      </c>
      <c r="K21" s="39" t="s">
        <v>19</v>
      </c>
      <c r="L21" s="31"/>
      <c r="M21" s="39" t="s">
        <v>22</v>
      </c>
      <c r="N21" s="39"/>
      <c r="O21" s="46"/>
      <c r="P21" s="67">
        <f>IF([1]計算!Z9=0," ",[1]計算!Z9)</f>
        <v>17.159389999999998</v>
      </c>
      <c r="Q21" s="29" t="s">
        <v>5</v>
      </c>
      <c r="R21" s="5" t="s">
        <v>0</v>
      </c>
      <c r="S21" s="4"/>
    </row>
    <row r="22" spans="1:19" ht="17.25" customHeight="1" x14ac:dyDescent="0.4">
      <c r="A22" s="151"/>
      <c r="B22" s="136"/>
      <c r="C22" s="139"/>
      <c r="D22" s="142"/>
      <c r="E22" s="28" t="str">
        <f>IF(ISERROR(VLOOKUP(6,[1]作成!$H$168:$K$222,3,FALSE))," ",VLOOKUP(6,[1]作成!$H$168:$K$222,3,FALSE))</f>
        <v xml:space="preserve"> </v>
      </c>
      <c r="F22" s="27" t="str">
        <f>IF(ISERROR(VLOOKUP(7,[1]作成!$H$168:$K$222,3,FALSE))," ",VLOOKUP(7,[1]作成!$H$168:$K$222,3,FALSE))</f>
        <v xml:space="preserve"> </v>
      </c>
      <c r="G22" s="40" t="s">
        <v>13</v>
      </c>
      <c r="H22" s="39"/>
      <c r="I22" s="31"/>
      <c r="J22" s="40" t="s">
        <v>33</v>
      </c>
      <c r="K22" s="39" t="s">
        <v>57</v>
      </c>
      <c r="L22" s="31"/>
      <c r="M22" s="39" t="s">
        <v>29</v>
      </c>
      <c r="N22" s="32"/>
      <c r="O22" s="46"/>
      <c r="P22" s="147" t="s">
        <v>145</v>
      </c>
      <c r="Q22" s="148"/>
      <c r="R22" s="5" t="s">
        <v>0</v>
      </c>
      <c r="S22" s="4"/>
    </row>
    <row r="23" spans="1:19" ht="17.25" customHeight="1" x14ac:dyDescent="0.4">
      <c r="A23" s="149">
        <f>IF([1]人数!$F16=0," ",[1]人数!$F16)</f>
        <v>2</v>
      </c>
      <c r="B23" s="136" t="s">
        <v>36</v>
      </c>
      <c r="C23" s="137" t="str">
        <f>IF(ISERROR(VLOOKUP(1,[1]作成!$H$223:$K$277,3,FALSE))," ",VLOOKUP(1,[1]作成!$H$223:$K$277,3,FALSE))</f>
        <v>ごはん</v>
      </c>
      <c r="D23" s="140" t="str">
        <f>IF(ISERROR(VLOOKUP(2,[1]作成!$H$223:$K$277,4,FALSE))," ",VLOOKUP(2,[1]作成!$H$223:$K$277,4,FALSE))</f>
        <v>牛乳</v>
      </c>
      <c r="E23" s="143" t="str">
        <f>IF(ISERROR(VLOOKUP(3,[1]作成!$H$223:$K$277,3,FALSE))," ",VLOOKUP(3,[1]作成!$H$223:$K$277,3,FALSE))</f>
        <v>とりにくのおいだれやき</v>
      </c>
      <c r="F23" s="144"/>
      <c r="G23" s="43" t="s">
        <v>35</v>
      </c>
      <c r="H23" s="42" t="s">
        <v>85</v>
      </c>
      <c r="I23" s="45"/>
      <c r="J23" s="43" t="s">
        <v>25</v>
      </c>
      <c r="K23" s="42" t="s">
        <v>134</v>
      </c>
      <c r="L23" s="41" t="s">
        <v>18</v>
      </c>
      <c r="M23" s="42" t="s">
        <v>30</v>
      </c>
      <c r="N23" s="42" t="s">
        <v>86</v>
      </c>
      <c r="O23" s="41"/>
      <c r="P23" s="67">
        <f>IF([1]計算!U10=0," ",[1]計算!U10)</f>
        <v>659.70900000000006</v>
      </c>
      <c r="Q23" s="34" t="s">
        <v>7</v>
      </c>
      <c r="R23" s="5" t="s">
        <v>0</v>
      </c>
      <c r="S23" s="4"/>
    </row>
    <row r="24" spans="1:19" ht="17.25" customHeight="1" x14ac:dyDescent="0.4">
      <c r="A24" s="150"/>
      <c r="B24" s="136"/>
      <c r="C24" s="138"/>
      <c r="D24" s="141"/>
      <c r="E24" s="145" t="str">
        <f>IF(ISERROR(VLOOKUP(4,[1]作成!$H$223:$K$277,3,FALSE))," ",VLOOKUP(4,[1]作成!$H$223:$K$277,3,FALSE))</f>
        <v>ごぼうサラダ</v>
      </c>
      <c r="F24" s="146"/>
      <c r="G24" s="40" t="s">
        <v>44</v>
      </c>
      <c r="H24" s="39" t="s">
        <v>55</v>
      </c>
      <c r="I24" s="31"/>
      <c r="J24" s="40" t="s">
        <v>43</v>
      </c>
      <c r="K24" s="39" t="s">
        <v>24</v>
      </c>
      <c r="L24" s="38"/>
      <c r="M24" s="39" t="s">
        <v>22</v>
      </c>
      <c r="N24" s="39"/>
      <c r="O24" s="38"/>
      <c r="P24" s="67">
        <f>IF([1]計算!X10=0," ",[1]計算!X10)</f>
        <v>31.817710000000005</v>
      </c>
      <c r="Q24" s="29" t="s">
        <v>5</v>
      </c>
      <c r="R24" s="5" t="s">
        <v>0</v>
      </c>
      <c r="S24" s="4"/>
    </row>
    <row r="25" spans="1:19" ht="17.25" customHeight="1" x14ac:dyDescent="0.4">
      <c r="A25" s="150"/>
      <c r="B25" s="136"/>
      <c r="C25" s="138"/>
      <c r="D25" s="141"/>
      <c r="E25" s="145" t="str">
        <f>IF(ISERROR(VLOOKUP(5,[1]作成!$H$223:$K$277,3,FALSE))," ",VLOOKUP(5,[1]作成!$H$223:$K$277,3,FALSE))</f>
        <v>かきたまじる</v>
      </c>
      <c r="F25" s="146"/>
      <c r="G25" s="40" t="s">
        <v>74</v>
      </c>
      <c r="H25" s="39"/>
      <c r="I25" s="31"/>
      <c r="J25" s="40" t="s">
        <v>19</v>
      </c>
      <c r="K25" s="39" t="s">
        <v>142</v>
      </c>
      <c r="L25" s="38"/>
      <c r="M25" s="39" t="s">
        <v>59</v>
      </c>
      <c r="N25" s="39"/>
      <c r="O25" s="31"/>
      <c r="P25" s="67">
        <f>IF([1]計算!Z10=0," ",[1]計算!Z10)</f>
        <v>19.015500000000003</v>
      </c>
      <c r="Q25" s="29" t="s">
        <v>5</v>
      </c>
      <c r="R25" s="5" t="s">
        <v>0</v>
      </c>
      <c r="S25" s="4"/>
    </row>
    <row r="26" spans="1:19" ht="17.25" customHeight="1" x14ac:dyDescent="0.4">
      <c r="A26" s="151"/>
      <c r="B26" s="136"/>
      <c r="C26" s="139"/>
      <c r="D26" s="142"/>
      <c r="E26" s="28" t="str">
        <f>IF(ISERROR(VLOOKUP(6,[1]作成!$H$223:$K$277,3,FALSE))," ",VLOOKUP(6,[1]作成!$H$223:$K$277,3,FALSE))</f>
        <v xml:space="preserve"> </v>
      </c>
      <c r="F26" s="27" t="str">
        <f>IF(ISERROR(VLOOKUP(7,[1]作成!$H$223:$K$277,3,FALSE))," ",VLOOKUP(7,[1]作成!$H$223:$K$277,3,FALSE))</f>
        <v xml:space="preserve"> </v>
      </c>
      <c r="G26" s="37" t="s">
        <v>63</v>
      </c>
      <c r="H26" s="36"/>
      <c r="I26" s="24"/>
      <c r="J26" s="37" t="s">
        <v>47</v>
      </c>
      <c r="K26" s="36" t="s">
        <v>70</v>
      </c>
      <c r="L26" s="35"/>
      <c r="M26" s="36" t="s">
        <v>17</v>
      </c>
      <c r="N26" s="36"/>
      <c r="O26" s="24"/>
      <c r="P26" s="147"/>
      <c r="Q26" s="148"/>
      <c r="R26" s="5" t="s">
        <v>0</v>
      </c>
      <c r="S26" s="4"/>
    </row>
    <row r="27" spans="1:19" ht="17.25" customHeight="1" x14ac:dyDescent="0.4">
      <c r="A27" s="149">
        <f>IF([1]人数!$F17=0," ",[1]人数!$F17)</f>
        <v>5</v>
      </c>
      <c r="B27" s="152" t="s">
        <v>8</v>
      </c>
      <c r="C27" s="137" t="str">
        <f>IF(ISERROR(VLOOKUP(1,[1]作成!$H$278:$K$332,3,FALSE))," ",VLOOKUP(1,[1]作成!$H$278:$K$332,3,FALSE))</f>
        <v>わかめごはん</v>
      </c>
      <c r="D27" s="140" t="str">
        <f>IF(ISERROR(VLOOKUP(2,[1]作成!$H$278:$K$332,4,FALSE))," ",VLOOKUP(2,[1]作成!$H$278:$K$332,4,FALSE))</f>
        <v>牛乳</v>
      </c>
      <c r="E27" s="143" t="str">
        <f>IF(ISERROR(VLOOKUP(3,[1]作成!$H$278:$K$332,3,FALSE))," ",VLOOKUP(3,[1]作成!$H$278:$K$332,3,FALSE))</f>
        <v>オイマヨグラタン</v>
      </c>
      <c r="F27" s="144"/>
      <c r="G27" s="40" t="s">
        <v>35</v>
      </c>
      <c r="H27" s="39" t="s">
        <v>79</v>
      </c>
      <c r="I27" s="38"/>
      <c r="J27" s="40" t="s">
        <v>25</v>
      </c>
      <c r="K27" s="39" t="s">
        <v>11</v>
      </c>
      <c r="L27" s="38"/>
      <c r="M27" s="39" t="s">
        <v>30</v>
      </c>
      <c r="N27" s="39" t="s">
        <v>141</v>
      </c>
      <c r="O27" s="39"/>
      <c r="P27" s="67">
        <f>IF([1]計算!U11=0," ",[1]計算!U11)</f>
        <v>679.41859999999986</v>
      </c>
      <c r="Q27" s="34" t="s">
        <v>7</v>
      </c>
      <c r="R27" s="5" t="s">
        <v>0</v>
      </c>
      <c r="S27" s="4"/>
    </row>
    <row r="28" spans="1:19" ht="17.25" customHeight="1" x14ac:dyDescent="0.4">
      <c r="A28" s="150"/>
      <c r="B28" s="153"/>
      <c r="C28" s="138"/>
      <c r="D28" s="141"/>
      <c r="E28" s="145" t="str">
        <f>IF(ISERROR(VLOOKUP(4,[1]作成!$H$278:$K$332,3,FALSE))," ",VLOOKUP(4,[1]作成!$H$278:$K$332,3,FALSE))</f>
        <v>ふとあげのみそしる</v>
      </c>
      <c r="F28" s="146"/>
      <c r="G28" s="40" t="s">
        <v>44</v>
      </c>
      <c r="H28" s="39" t="s">
        <v>61</v>
      </c>
      <c r="I28" s="38"/>
      <c r="J28" s="40" t="s">
        <v>91</v>
      </c>
      <c r="K28" s="39" t="s">
        <v>81</v>
      </c>
      <c r="L28" s="31"/>
      <c r="M28" s="39" t="s">
        <v>29</v>
      </c>
      <c r="N28" s="39" t="s">
        <v>16</v>
      </c>
      <c r="O28" s="32"/>
      <c r="P28" s="67">
        <f>IF([1]計算!X11=0," ",[1]計算!X11)</f>
        <v>28.392739999999993</v>
      </c>
      <c r="Q28" s="29" t="s">
        <v>5</v>
      </c>
      <c r="R28" s="5" t="s">
        <v>0</v>
      </c>
      <c r="S28" s="4"/>
    </row>
    <row r="29" spans="1:19" ht="17.25" customHeight="1" x14ac:dyDescent="0.4">
      <c r="A29" s="150"/>
      <c r="B29" s="153"/>
      <c r="C29" s="138"/>
      <c r="D29" s="141"/>
      <c r="E29" s="145" t="str">
        <f>IF(ISERROR(VLOOKUP(5,[1]作成!$H$278:$K$332,3,FALSE))," ",VLOOKUP(5,[1]作成!$H$278:$K$332,3,FALSE))</f>
        <v xml:space="preserve"> </v>
      </c>
      <c r="F29" s="146"/>
      <c r="G29" s="40" t="s">
        <v>34</v>
      </c>
      <c r="H29" s="39" t="s">
        <v>90</v>
      </c>
      <c r="I29" s="38"/>
      <c r="J29" s="40" t="s">
        <v>33</v>
      </c>
      <c r="K29" s="39"/>
      <c r="L29" s="31"/>
      <c r="M29" s="39" t="s">
        <v>75</v>
      </c>
      <c r="N29" s="39" t="s">
        <v>42</v>
      </c>
      <c r="O29" s="32"/>
      <c r="P29" s="67">
        <f>IF([1]計算!Z11=0," ",[1]計算!Z11)</f>
        <v>21.518070000000002</v>
      </c>
      <c r="Q29" s="29" t="s">
        <v>5</v>
      </c>
      <c r="R29" s="5" t="s">
        <v>0</v>
      </c>
      <c r="S29" s="4"/>
    </row>
    <row r="30" spans="1:19" ht="17.25" customHeight="1" x14ac:dyDescent="0.4">
      <c r="A30" s="151"/>
      <c r="B30" s="154"/>
      <c r="C30" s="139"/>
      <c r="D30" s="142"/>
      <c r="E30" s="44" t="str">
        <f>IF(ISERROR(VLOOKUP(6,[1]作成!$H$278:$K$332,3,FALSE))," ",VLOOKUP(6,[1]作成!$H$278:$K$332,3,FALSE))</f>
        <v xml:space="preserve"> </v>
      </c>
      <c r="F30" s="44" t="str">
        <f>IF(ISERROR(VLOOKUP(7,[1]作成!$H$278:$K$332,3,FALSE))," ",VLOOKUP(7,[1]作成!$H$278:$K$332,3,FALSE))</f>
        <v xml:space="preserve"> </v>
      </c>
      <c r="G30" s="40" t="s">
        <v>26</v>
      </c>
      <c r="H30" s="39"/>
      <c r="I30" s="38"/>
      <c r="J30" s="40" t="s">
        <v>18</v>
      </c>
      <c r="K30" s="39"/>
      <c r="L30" s="31"/>
      <c r="M30" s="39" t="s">
        <v>17</v>
      </c>
      <c r="N30" s="39" t="s">
        <v>86</v>
      </c>
      <c r="O30" s="32"/>
      <c r="P30" s="147"/>
      <c r="Q30" s="148"/>
      <c r="R30" s="5" t="s">
        <v>0</v>
      </c>
      <c r="S30" s="4"/>
    </row>
    <row r="31" spans="1:19" ht="17.25" customHeight="1" x14ac:dyDescent="0.4">
      <c r="A31" s="149">
        <f>IF([1]人数!$F18=0," ",[1]人数!$F18)</f>
        <v>6</v>
      </c>
      <c r="B31" s="136" t="s">
        <v>68</v>
      </c>
      <c r="C31" s="137" t="str">
        <f>IF(ISERROR(VLOOKUP(1,[1]作成!$H$333:$K$387,3,FALSE))," ",VLOOKUP(1,[1]作成!$H$333:$K$387,3,FALSE))</f>
        <v>ごはん</v>
      </c>
      <c r="D31" s="140" t="str">
        <f>IF(ISERROR(VLOOKUP(2,[1]作成!$H$333:$K$387,4,FALSE))," ",VLOOKUP(2,[1]作成!$H$333:$K$387,4,FALSE))</f>
        <v>牛乳</v>
      </c>
      <c r="E31" s="143" t="str">
        <f>IF(ISERROR(VLOOKUP(3,[1]作成!$H$333:$K$387,3,FALSE))," ",VLOOKUP(3,[1]作成!$H$333:$K$387,3,FALSE))</f>
        <v>よかたはべんのごまあげ</v>
      </c>
      <c r="F31" s="144"/>
      <c r="G31" s="43" t="s">
        <v>35</v>
      </c>
      <c r="H31" s="42" t="s">
        <v>110</v>
      </c>
      <c r="I31" s="41"/>
      <c r="J31" s="43" t="s">
        <v>25</v>
      </c>
      <c r="K31" s="42" t="s">
        <v>24</v>
      </c>
      <c r="L31" s="41"/>
      <c r="M31" s="42" t="s">
        <v>30</v>
      </c>
      <c r="N31" s="42" t="s">
        <v>16</v>
      </c>
      <c r="O31" s="41"/>
      <c r="P31" s="67">
        <f>IF([1]計算!U12=0," ",[1]計算!U12)</f>
        <v>669.81089999999995</v>
      </c>
      <c r="Q31" s="34" t="s">
        <v>7</v>
      </c>
      <c r="R31" s="5" t="s">
        <v>0</v>
      </c>
      <c r="S31" s="4"/>
    </row>
    <row r="32" spans="1:19" ht="17.25" customHeight="1" x14ac:dyDescent="0.4">
      <c r="A32" s="150"/>
      <c r="B32" s="136"/>
      <c r="C32" s="138"/>
      <c r="D32" s="141"/>
      <c r="E32" s="145" t="str">
        <f>IF(ISERROR(VLOOKUP(4,[1]作成!$H$333:$K$387,3,FALSE))," ",VLOOKUP(4,[1]作成!$H$333:$K$387,3,FALSE))</f>
        <v>ゆかりあえ</v>
      </c>
      <c r="F32" s="146"/>
      <c r="G32" s="40" t="s">
        <v>139</v>
      </c>
      <c r="H32" s="39" t="s">
        <v>26</v>
      </c>
      <c r="I32" s="31"/>
      <c r="J32" s="40" t="s">
        <v>138</v>
      </c>
      <c r="K32" s="39" t="s">
        <v>18</v>
      </c>
      <c r="L32" s="38"/>
      <c r="M32" s="39" t="s">
        <v>75</v>
      </c>
      <c r="N32" s="39" t="s">
        <v>137</v>
      </c>
      <c r="O32" s="38"/>
      <c r="P32" s="67">
        <f>IF([1]計算!X12=0," ",[1]計算!X12)</f>
        <v>25.196899999999989</v>
      </c>
      <c r="Q32" s="29" t="s">
        <v>5</v>
      </c>
      <c r="R32" s="5" t="s">
        <v>0</v>
      </c>
      <c r="S32" s="4"/>
    </row>
    <row r="33" spans="1:19" ht="17.25" customHeight="1" x14ac:dyDescent="0.4">
      <c r="A33" s="150"/>
      <c r="B33" s="136"/>
      <c r="C33" s="138"/>
      <c r="D33" s="141"/>
      <c r="E33" s="145" t="str">
        <f>IF(ISERROR(VLOOKUP(5,[1]作成!$H$333:$K$387,3,FALSE))," ",VLOOKUP(5,[1]作成!$H$333:$K$387,3,FALSE))</f>
        <v>さつまじる</v>
      </c>
      <c r="F33" s="146"/>
      <c r="G33" s="40" t="s">
        <v>44</v>
      </c>
      <c r="H33" s="39"/>
      <c r="I33" s="31"/>
      <c r="J33" s="40" t="s">
        <v>39</v>
      </c>
      <c r="K33" s="39" t="s">
        <v>23</v>
      </c>
      <c r="L33" s="38"/>
      <c r="M33" s="39" t="s">
        <v>59</v>
      </c>
      <c r="N33" s="39" t="s">
        <v>50</v>
      </c>
      <c r="O33" s="38"/>
      <c r="P33" s="67">
        <f>IF([1]計算!Z12=0," ",[1]計算!Z12)</f>
        <v>15.210940000000001</v>
      </c>
      <c r="Q33" s="29" t="s">
        <v>5</v>
      </c>
      <c r="R33" s="5" t="s">
        <v>0</v>
      </c>
      <c r="S33" s="4"/>
    </row>
    <row r="34" spans="1:19" ht="17.25" customHeight="1" x14ac:dyDescent="0.4">
      <c r="A34" s="151"/>
      <c r="B34" s="136"/>
      <c r="C34" s="139"/>
      <c r="D34" s="142"/>
      <c r="E34" s="28" t="str">
        <f>IF(ISERROR(VLOOKUP(6,[1]作成!$H$333:$K$387,3,FALSE))," ",VLOOKUP(6,[1]作成!$H$333:$K$387,3,FALSE))</f>
        <v>ゼリー</v>
      </c>
      <c r="F34" s="27" t="str">
        <f>IF(ISERROR(VLOOKUP(7,[1]作成!$H$333:$K$387,3,FALSE))," ",VLOOKUP(7,[1]作成!$H$333:$K$387,3,FALSE))</f>
        <v xml:space="preserve"> </v>
      </c>
      <c r="G34" s="37" t="s">
        <v>85</v>
      </c>
      <c r="H34" s="36"/>
      <c r="I34" s="24"/>
      <c r="J34" s="37" t="s">
        <v>53</v>
      </c>
      <c r="K34" s="36" t="s">
        <v>122</v>
      </c>
      <c r="L34" s="24"/>
      <c r="M34" s="36" t="s">
        <v>69</v>
      </c>
      <c r="N34" s="36"/>
      <c r="O34" s="24"/>
      <c r="P34" s="147"/>
      <c r="Q34" s="148"/>
      <c r="R34" s="5" t="s">
        <v>0</v>
      </c>
      <c r="S34" s="4"/>
    </row>
    <row r="35" spans="1:19" ht="17.25" customHeight="1" x14ac:dyDescent="0.4">
      <c r="A35" s="149">
        <f>IF([1]人数!$F19=0," ",[1]人数!$F19)</f>
        <v>7</v>
      </c>
      <c r="B35" s="136" t="s">
        <v>56</v>
      </c>
      <c r="C35" s="137" t="str">
        <f>IF(ISERROR(VLOOKUP(1,[1]作成!$H$388:$K$442,3,FALSE))," ",VLOOKUP(1,[1]作成!$H$388:$K$442,3,FALSE))</f>
        <v>ごはん</v>
      </c>
      <c r="D35" s="140" t="str">
        <f>IF(ISERROR(VLOOKUP(2,[1]作成!$H$388:$K$442,4,FALSE))," ",VLOOKUP(2,[1]作成!$H$388:$K$442,4,FALSE))</f>
        <v>牛乳</v>
      </c>
      <c r="E35" s="143" t="str">
        <f>IF(ISERROR(VLOOKUP(3,[1]作成!$H$388:$K$442,3,FALSE))," ",VLOOKUP(3,[1]作成!$H$388:$K$442,3,FALSE))</f>
        <v>しゅうまい</v>
      </c>
      <c r="F35" s="144"/>
      <c r="G35" s="40" t="s">
        <v>35</v>
      </c>
      <c r="H35" s="39" t="s">
        <v>51</v>
      </c>
      <c r="I35" s="38"/>
      <c r="J35" s="40" t="s">
        <v>25</v>
      </c>
      <c r="K35" s="39" t="s">
        <v>62</v>
      </c>
      <c r="L35" s="38" t="s">
        <v>122</v>
      </c>
      <c r="M35" s="39" t="s">
        <v>30</v>
      </c>
      <c r="N35" s="39" t="s">
        <v>21</v>
      </c>
      <c r="O35" s="38"/>
      <c r="P35" s="67">
        <f>IF([1]計算!U13=0," ",[1]計算!U13)</f>
        <v>716.72510000000023</v>
      </c>
      <c r="Q35" s="34" t="s">
        <v>7</v>
      </c>
      <c r="R35" s="5" t="s">
        <v>0</v>
      </c>
      <c r="S35" s="4"/>
    </row>
    <row r="36" spans="1:19" ht="17.25" customHeight="1" x14ac:dyDescent="0.4">
      <c r="A36" s="150"/>
      <c r="B36" s="136"/>
      <c r="C36" s="138"/>
      <c r="D36" s="141"/>
      <c r="E36" s="145" t="str">
        <f>IF(ISERROR(VLOOKUP(4,[1]作成!$H$388:$K$442,3,FALSE))," ",VLOOKUP(4,[1]作成!$H$388:$K$442,3,FALSE))</f>
        <v>もやしのナムル</v>
      </c>
      <c r="F36" s="146"/>
      <c r="G36" s="40" t="s">
        <v>136</v>
      </c>
      <c r="H36" s="39" t="s">
        <v>120</v>
      </c>
      <c r="I36" s="38"/>
      <c r="J36" s="40" t="s">
        <v>33</v>
      </c>
      <c r="K36" s="39" t="s">
        <v>119</v>
      </c>
      <c r="L36" s="38"/>
      <c r="M36" s="39" t="s">
        <v>17</v>
      </c>
      <c r="N36" s="39" t="s">
        <v>42</v>
      </c>
      <c r="O36" s="38"/>
      <c r="P36" s="67">
        <f>IF([1]計算!X13=0," ",[1]計算!X13)</f>
        <v>29.651589999999992</v>
      </c>
      <c r="Q36" s="29" t="s">
        <v>5</v>
      </c>
      <c r="R36" s="5" t="s">
        <v>0</v>
      </c>
      <c r="S36" s="4"/>
    </row>
    <row r="37" spans="1:19" ht="17.25" customHeight="1" x14ac:dyDescent="0.4">
      <c r="A37" s="150"/>
      <c r="B37" s="136"/>
      <c r="C37" s="138"/>
      <c r="D37" s="141"/>
      <c r="E37" s="145" t="s">
        <v>171</v>
      </c>
      <c r="F37" s="146"/>
      <c r="G37" s="40" t="s">
        <v>67</v>
      </c>
      <c r="H37" s="39"/>
      <c r="I37" s="31"/>
      <c r="J37" s="40" t="s">
        <v>32</v>
      </c>
      <c r="K37" s="39" t="s">
        <v>19</v>
      </c>
      <c r="L37" s="38"/>
      <c r="M37" s="39" t="s">
        <v>22</v>
      </c>
      <c r="N37" s="32"/>
      <c r="O37" s="38"/>
      <c r="P37" s="67">
        <f>IF([1]計算!Z13=0," ",[1]計算!Z13)</f>
        <v>24.388159999999996</v>
      </c>
      <c r="Q37" s="29" t="s">
        <v>5</v>
      </c>
      <c r="R37" s="5" t="s">
        <v>0</v>
      </c>
      <c r="S37" s="4"/>
    </row>
    <row r="38" spans="1:19" ht="17.25" customHeight="1" x14ac:dyDescent="0.4">
      <c r="A38" s="151"/>
      <c r="B38" s="136"/>
      <c r="C38" s="139"/>
      <c r="D38" s="142"/>
      <c r="E38" s="28" t="str">
        <f>IF(ISERROR(VLOOKUP(6,[1]作成!$H$388:$K$442,3,FALSE))," ",VLOOKUP(6,[1]作成!$H$388:$K$442,3,FALSE))</f>
        <v xml:space="preserve"> </v>
      </c>
      <c r="F38" s="27" t="str">
        <f>IF(ISERROR(VLOOKUP(7,[1]作成!$H$388:$K$442,3,FALSE))," ",VLOOKUP(7,[1]作成!$H$388:$K$442,3,FALSE))</f>
        <v xml:space="preserve"> </v>
      </c>
      <c r="G38" s="40" t="s">
        <v>13</v>
      </c>
      <c r="H38" s="39"/>
      <c r="I38" s="31"/>
      <c r="J38" s="40" t="s">
        <v>18</v>
      </c>
      <c r="K38" s="39" t="s">
        <v>47</v>
      </c>
      <c r="L38" s="31"/>
      <c r="M38" s="39" t="s">
        <v>16</v>
      </c>
      <c r="N38" s="32"/>
      <c r="O38" s="38"/>
      <c r="P38" s="147"/>
      <c r="Q38" s="148"/>
      <c r="R38" s="5" t="s">
        <v>0</v>
      </c>
      <c r="S38" s="4"/>
    </row>
    <row r="39" spans="1:19" ht="17.25" customHeight="1" x14ac:dyDescent="0.4">
      <c r="A39" s="149">
        <f>IF([1]人数!$F20=0," ",[1]人数!$F20)</f>
        <v>8</v>
      </c>
      <c r="B39" s="136" t="s">
        <v>49</v>
      </c>
      <c r="C39" s="137" t="str">
        <f>IF(ISERROR(VLOOKUP(1,[1]作成!$H$443:$K$497,3,FALSE))," ",VLOOKUP(1,[1]作成!$H$443:$K$497,3,FALSE))</f>
        <v>ごはん</v>
      </c>
      <c r="D39" s="140" t="str">
        <f>IF(ISERROR(VLOOKUP(2,[1]作成!$H$443:$K$497,4,FALSE))," ",VLOOKUP(2,[1]作成!$H$443:$K$497,4,FALSE))</f>
        <v>牛乳</v>
      </c>
      <c r="E39" s="143" t="str">
        <f>IF(ISERROR(VLOOKUP(3,[1]作成!$H$443:$K$497,3,FALSE))," ",VLOOKUP(3,[1]作成!$H$443:$K$497,3,FALSE))</f>
        <v>ポークピカタ</v>
      </c>
      <c r="F39" s="144"/>
      <c r="G39" s="43" t="s">
        <v>35</v>
      </c>
      <c r="H39" s="42" t="s">
        <v>110</v>
      </c>
      <c r="I39" s="45"/>
      <c r="J39" s="43" t="s">
        <v>91</v>
      </c>
      <c r="K39" s="42" t="s">
        <v>39</v>
      </c>
      <c r="L39" s="41"/>
      <c r="M39" s="42" t="s">
        <v>30</v>
      </c>
      <c r="N39" s="42" t="s">
        <v>29</v>
      </c>
      <c r="O39" s="41"/>
      <c r="P39" s="67">
        <f>IF([1]計算!U14=0," ",[1]計算!U14)</f>
        <v>668.25119999999981</v>
      </c>
      <c r="Q39" s="34" t="s">
        <v>7</v>
      </c>
      <c r="R39" s="5" t="s">
        <v>0</v>
      </c>
      <c r="S39" s="4"/>
    </row>
    <row r="40" spans="1:19" ht="17.25" customHeight="1" x14ac:dyDescent="0.4">
      <c r="A40" s="150"/>
      <c r="B40" s="136"/>
      <c r="C40" s="138"/>
      <c r="D40" s="141"/>
      <c r="E40" s="145" t="str">
        <f>IF(ISERROR(VLOOKUP(4,[1]作成!$H$443:$K$497,3,FALSE))," ",VLOOKUP(4,[1]作成!$H$443:$K$497,3,FALSE))</f>
        <v>ブロッコリーのおかかあえ</v>
      </c>
      <c r="F40" s="146"/>
      <c r="G40" s="40" t="s">
        <v>13</v>
      </c>
      <c r="H40" s="39" t="s">
        <v>26</v>
      </c>
      <c r="I40" s="31"/>
      <c r="J40" s="40" t="s">
        <v>25</v>
      </c>
      <c r="K40" s="39" t="s">
        <v>32</v>
      </c>
      <c r="L40" s="38"/>
      <c r="M40" s="39" t="s">
        <v>59</v>
      </c>
      <c r="N40" s="39" t="s">
        <v>16</v>
      </c>
      <c r="O40" s="31"/>
      <c r="P40" s="67">
        <f>IF([1]計算!X14=0," ",[1]計算!X14)</f>
        <v>28.749129999999997</v>
      </c>
      <c r="Q40" s="29" t="s">
        <v>5</v>
      </c>
      <c r="R40" s="5" t="s">
        <v>0</v>
      </c>
      <c r="S40" s="4"/>
    </row>
    <row r="41" spans="1:19" ht="17.25" customHeight="1" x14ac:dyDescent="0.4">
      <c r="A41" s="150"/>
      <c r="B41" s="136"/>
      <c r="C41" s="138"/>
      <c r="D41" s="141"/>
      <c r="E41" s="145" t="str">
        <f>IF(ISERROR(VLOOKUP(5,[1]作成!$H$443:$K$497,3,FALSE))," ",VLOOKUP(5,[1]作成!$H$443:$K$497,3,FALSE))</f>
        <v>じゃがいもとたまねぎのみそしる</v>
      </c>
      <c r="F41" s="146"/>
      <c r="G41" s="40" t="s">
        <v>55</v>
      </c>
      <c r="H41" s="39" t="s">
        <v>61</v>
      </c>
      <c r="I41" s="31"/>
      <c r="J41" s="40" t="s">
        <v>33</v>
      </c>
      <c r="K41" s="39" t="s">
        <v>18</v>
      </c>
      <c r="L41" s="38"/>
      <c r="M41" s="39" t="s">
        <v>75</v>
      </c>
      <c r="N41" s="39" t="s">
        <v>21</v>
      </c>
      <c r="O41" s="31"/>
      <c r="P41" s="67">
        <f>IF([1]計算!Z14=0," ",[1]計算!Z14)</f>
        <v>21.357299999999995</v>
      </c>
      <c r="Q41" s="29" t="s">
        <v>5</v>
      </c>
      <c r="R41" s="5" t="s">
        <v>0</v>
      </c>
      <c r="S41" s="4"/>
    </row>
    <row r="42" spans="1:19" ht="17.25" customHeight="1" x14ac:dyDescent="0.4">
      <c r="A42" s="151"/>
      <c r="B42" s="136"/>
      <c r="C42" s="139"/>
      <c r="D42" s="142"/>
      <c r="E42" s="28" t="str">
        <f>IF(ISERROR(VLOOKUP(6,[1]作成!$H$443:$K$497,3,FALSE))," ",VLOOKUP(6,[1]作成!$H$443:$K$497,3,FALSE))</f>
        <v xml:space="preserve"> </v>
      </c>
      <c r="F42" s="27" t="str">
        <f>IF(ISERROR(VLOOKUP(7,[1]作成!$H$443:$K$497,3,FALSE))," ",VLOOKUP(7,[1]作成!$H$443:$K$497,3,FALSE))</f>
        <v xml:space="preserve"> </v>
      </c>
      <c r="G42" s="37" t="s">
        <v>92</v>
      </c>
      <c r="H42" s="36"/>
      <c r="I42" s="24"/>
      <c r="J42" s="37" t="s">
        <v>134</v>
      </c>
      <c r="K42" s="36"/>
      <c r="L42" s="35"/>
      <c r="M42" s="36" t="s">
        <v>17</v>
      </c>
      <c r="N42" s="36"/>
      <c r="O42" s="24"/>
      <c r="P42" s="147"/>
      <c r="Q42" s="148"/>
      <c r="R42" s="5" t="s">
        <v>0</v>
      </c>
      <c r="S42" s="4"/>
    </row>
    <row r="43" spans="1:19" ht="17.25" customHeight="1" x14ac:dyDescent="0.4">
      <c r="A43" s="149">
        <f>IF([1]人数!$F21=0," ",[1]人数!$F21)</f>
        <v>9</v>
      </c>
      <c r="B43" s="136" t="s">
        <v>36</v>
      </c>
      <c r="C43" s="137" t="str">
        <f>IF(ISERROR(VLOOKUP(1,[1]作成!$H$498:$K$552,3,FALSE))," ",VLOOKUP(1,[1]作成!$H$498:$K$552,3,FALSE))</f>
        <v>しょくパン</v>
      </c>
      <c r="D43" s="140" t="str">
        <f>IF(ISERROR(VLOOKUP(2,[1]作成!$H$498:$K$552,4,FALSE))," ",VLOOKUP(2,[1]作成!$H$498:$K$552,4,FALSE))</f>
        <v>牛乳</v>
      </c>
      <c r="E43" s="143" t="str">
        <f>IF(ISERROR(VLOOKUP(3,[1]作成!$H$498:$K$552,3,FALSE))," ",VLOOKUP(3,[1]作成!$H$498:$K$552,3,FALSE))</f>
        <v>とりにくのブルーベリーソース</v>
      </c>
      <c r="F43" s="144"/>
      <c r="G43" s="40" t="s">
        <v>35</v>
      </c>
      <c r="H43" s="39"/>
      <c r="I43" s="31"/>
      <c r="J43" s="40" t="s">
        <v>133</v>
      </c>
      <c r="K43" s="39" t="s">
        <v>70</v>
      </c>
      <c r="L43" s="38"/>
      <c r="M43" s="39" t="s">
        <v>132</v>
      </c>
      <c r="N43" s="39" t="s">
        <v>17</v>
      </c>
      <c r="O43" s="38" t="s">
        <v>131</v>
      </c>
      <c r="P43" s="67">
        <f>IF([1]計算!U15=0," ",[1]計算!U15)</f>
        <v>695.63499999999999</v>
      </c>
      <c r="Q43" s="34" t="s">
        <v>7</v>
      </c>
      <c r="R43" s="5" t="s">
        <v>0</v>
      </c>
      <c r="S43" s="4"/>
    </row>
    <row r="44" spans="1:19" ht="17.25" customHeight="1" x14ac:dyDescent="0.4">
      <c r="A44" s="150"/>
      <c r="B44" s="136"/>
      <c r="C44" s="138"/>
      <c r="D44" s="141"/>
      <c r="E44" s="145" t="str">
        <f>IF(ISERROR(VLOOKUP(4,[1]作成!$H$498:$K$552,3,FALSE))," ",VLOOKUP(4,[1]作成!$H$498:$K$552,3,FALSE))</f>
        <v>ほうれんそうのサラダ</v>
      </c>
      <c r="F44" s="146"/>
      <c r="G44" s="40" t="s">
        <v>44</v>
      </c>
      <c r="H44" s="39"/>
      <c r="I44" s="31"/>
      <c r="J44" s="40" t="s">
        <v>25</v>
      </c>
      <c r="K44" s="39" t="s">
        <v>18</v>
      </c>
      <c r="L44" s="38"/>
      <c r="M44" s="39" t="s">
        <v>22</v>
      </c>
      <c r="N44" s="39" t="s">
        <v>77</v>
      </c>
      <c r="O44" s="38" t="s">
        <v>130</v>
      </c>
      <c r="P44" s="67">
        <f>IF([1]計算!X15=0," ",[1]計算!X15)</f>
        <v>28.502279999999995</v>
      </c>
      <c r="Q44" s="29" t="s">
        <v>5</v>
      </c>
      <c r="R44" s="5" t="s">
        <v>0</v>
      </c>
      <c r="S44" s="4"/>
    </row>
    <row r="45" spans="1:19" ht="17.25" customHeight="1" x14ac:dyDescent="0.4">
      <c r="A45" s="150"/>
      <c r="B45" s="136"/>
      <c r="C45" s="138"/>
      <c r="D45" s="141"/>
      <c r="E45" s="145" t="str">
        <f>IF(ISERROR(VLOOKUP(5,[1]作成!$H$498:$K$552,3,FALSE))," ",VLOOKUP(5,[1]作成!$H$498:$K$552,3,FALSE))</f>
        <v>かぼちゃポタージュ</v>
      </c>
      <c r="F45" s="146"/>
      <c r="G45" s="40" t="s">
        <v>74</v>
      </c>
      <c r="H45" s="39"/>
      <c r="I45" s="31"/>
      <c r="J45" s="40" t="s">
        <v>129</v>
      </c>
      <c r="K45" s="39"/>
      <c r="L45" s="38"/>
      <c r="M45" s="39" t="s">
        <v>128</v>
      </c>
      <c r="N45" s="39" t="s">
        <v>59</v>
      </c>
      <c r="O45" s="38"/>
      <c r="P45" s="67">
        <f>IF([1]計算!Z15=0," ",[1]計算!Z15)</f>
        <v>28.999360000000006</v>
      </c>
      <c r="Q45" s="29" t="s">
        <v>5</v>
      </c>
      <c r="R45" s="5" t="s">
        <v>0</v>
      </c>
      <c r="S45" s="4"/>
    </row>
    <row r="46" spans="1:19" ht="17.25" customHeight="1" x14ac:dyDescent="0.4">
      <c r="A46" s="151"/>
      <c r="B46" s="136"/>
      <c r="C46" s="139"/>
      <c r="D46" s="142"/>
      <c r="E46" s="28" t="str">
        <f>IF(ISERROR(VLOOKUP(6,[1]作成!$H$498:$K$552,3,FALSE))," ",VLOOKUP(6,[1]作成!$H$498:$K$552,3,FALSE))</f>
        <v>チョコパテ</v>
      </c>
      <c r="F46" s="27" t="str">
        <f>IF(ISERROR(VLOOKUP(7,[1]作成!$H$498:$K$552,3,FALSE))," ",VLOOKUP(7,[1]作成!$H$498:$K$552,3,FALSE))</f>
        <v xml:space="preserve"> </v>
      </c>
      <c r="G46" s="40" t="s">
        <v>48</v>
      </c>
      <c r="H46" s="39"/>
      <c r="I46" s="31"/>
      <c r="J46" s="40" t="s">
        <v>39</v>
      </c>
      <c r="K46" s="39"/>
      <c r="L46" s="31"/>
      <c r="M46" s="39" t="s">
        <v>22</v>
      </c>
      <c r="N46" s="32" t="s">
        <v>127</v>
      </c>
      <c r="O46" s="38"/>
      <c r="P46" s="147" t="s">
        <v>126</v>
      </c>
      <c r="Q46" s="148"/>
      <c r="R46" s="5" t="s">
        <v>0</v>
      </c>
      <c r="S46" s="4"/>
    </row>
    <row r="47" spans="1:19" ht="17.25" customHeight="1" x14ac:dyDescent="0.4">
      <c r="A47" s="149">
        <f>IF([1]人数!$F22=0," ",[1]人数!$F22)</f>
        <v>12</v>
      </c>
      <c r="B47" s="152" t="s">
        <v>8</v>
      </c>
      <c r="C47" s="137" t="str">
        <f>IF(ISERROR(VLOOKUP(1,[1]作成!$H$553:$K$607,3,FALSE))," ",VLOOKUP(1,[1]作成!$H$553:$K$607,3,FALSE))</f>
        <v>ごはん</v>
      </c>
      <c r="D47" s="140" t="str">
        <f>IF(ISERROR(VLOOKUP(2,[1]作成!$H$553:$K$607,4,FALSE))," ",VLOOKUP(2,[1]作成!$H$553:$K$607,4,FALSE))</f>
        <v>牛乳</v>
      </c>
      <c r="E47" s="143" t="str">
        <f>IF(ISERROR(VLOOKUP(3,[1]作成!$H$553:$K$607,3,FALSE))," ",VLOOKUP(3,[1]作成!$H$553:$K$607,3,FALSE))</f>
        <v>てづくりハンバーグ</v>
      </c>
      <c r="F47" s="144"/>
      <c r="G47" s="43" t="s">
        <v>35</v>
      </c>
      <c r="H47" s="42" t="s">
        <v>92</v>
      </c>
      <c r="I47" s="41" t="s">
        <v>125</v>
      </c>
      <c r="J47" s="43" t="s">
        <v>25</v>
      </c>
      <c r="K47" s="42" t="s">
        <v>124</v>
      </c>
      <c r="L47" s="45"/>
      <c r="M47" s="42" t="s">
        <v>30</v>
      </c>
      <c r="N47" s="42"/>
      <c r="O47" s="41"/>
      <c r="P47" s="67">
        <f>IF([1]計算!U16=0," ",[1]計算!U16)</f>
        <v>612.1085999999998</v>
      </c>
      <c r="Q47" s="34" t="s">
        <v>7</v>
      </c>
      <c r="R47" s="5" t="s">
        <v>0</v>
      </c>
      <c r="S47" s="4"/>
    </row>
    <row r="48" spans="1:19" ht="17.25" customHeight="1" x14ac:dyDescent="0.4">
      <c r="A48" s="150"/>
      <c r="B48" s="153"/>
      <c r="C48" s="138"/>
      <c r="D48" s="141"/>
      <c r="E48" s="145" t="str">
        <f>IF(ISERROR(VLOOKUP(4,[1]作成!$H$553:$K$607,3,FALSE))," ",VLOOKUP(4,[1]作成!$H$553:$K$607,3,FALSE))</f>
        <v>かいそうサラダ</v>
      </c>
      <c r="F48" s="146"/>
      <c r="G48" s="40" t="s">
        <v>13</v>
      </c>
      <c r="H48" s="39" t="s">
        <v>26</v>
      </c>
      <c r="I48" s="31"/>
      <c r="J48" s="40" t="s">
        <v>18</v>
      </c>
      <c r="K48" s="39" t="s">
        <v>12</v>
      </c>
      <c r="L48" s="31"/>
      <c r="M48" s="39" t="s">
        <v>10</v>
      </c>
      <c r="N48" s="39"/>
      <c r="O48" s="38"/>
      <c r="P48" s="67">
        <f>IF([1]計算!X16=0," ",[1]計算!X16)</f>
        <v>27.191689999999998</v>
      </c>
      <c r="Q48" s="29" t="s">
        <v>5</v>
      </c>
      <c r="R48" s="5" t="s">
        <v>0</v>
      </c>
      <c r="S48" s="4"/>
    </row>
    <row r="49" spans="1:19" ht="17.25" customHeight="1" x14ac:dyDescent="0.4">
      <c r="A49" s="150"/>
      <c r="B49" s="153"/>
      <c r="C49" s="138"/>
      <c r="D49" s="141"/>
      <c r="E49" s="145" t="str">
        <f>IF(ISERROR(VLOOKUP(5,[1]作成!$H$553:$K$607,3,FALSE))," ",VLOOKUP(5,[1]作成!$H$553:$K$607,3,FALSE))</f>
        <v>きりぼしのみそしる</v>
      </c>
      <c r="F49" s="146"/>
      <c r="G49" s="40" t="s">
        <v>44</v>
      </c>
      <c r="H49" s="39" t="s">
        <v>79</v>
      </c>
      <c r="I49" s="31"/>
      <c r="J49" s="40" t="s">
        <v>39</v>
      </c>
      <c r="K49" s="39" t="s">
        <v>122</v>
      </c>
      <c r="L49" s="31"/>
      <c r="M49" s="39" t="s">
        <v>17</v>
      </c>
      <c r="N49" s="39"/>
      <c r="O49" s="38"/>
      <c r="P49" s="67">
        <f>IF([1]計算!Z16=0," ",[1]計算!Z16)</f>
        <v>16.089939999999995</v>
      </c>
      <c r="Q49" s="29" t="s">
        <v>5</v>
      </c>
      <c r="R49" s="5" t="s">
        <v>0</v>
      </c>
      <c r="S49" s="4"/>
    </row>
    <row r="50" spans="1:19" ht="17.25" customHeight="1" x14ac:dyDescent="0.4">
      <c r="A50" s="151"/>
      <c r="B50" s="154"/>
      <c r="C50" s="139"/>
      <c r="D50" s="142"/>
      <c r="E50" s="44" t="str">
        <f>IF(ISERROR(VLOOKUP(6,[1]作成!$H$553:$K$607,3,FALSE))," ",VLOOKUP(6,[1]作成!$H$553:$K$607,3,FALSE))</f>
        <v xml:space="preserve"> </v>
      </c>
      <c r="F50" s="44" t="str">
        <f>IF(ISERROR(VLOOKUP(7,[1]作成!$H$553:$K$607,3,FALSE))," ",VLOOKUP(7,[1]作成!$H$553:$K$607,3,FALSE))</f>
        <v xml:space="preserve"> </v>
      </c>
      <c r="G50" s="37" t="s">
        <v>104</v>
      </c>
      <c r="H50" s="36" t="s">
        <v>61</v>
      </c>
      <c r="I50" s="24"/>
      <c r="J50" s="37" t="s">
        <v>53</v>
      </c>
      <c r="K50" s="36"/>
      <c r="L50" s="24"/>
      <c r="M50" s="36" t="s">
        <v>42</v>
      </c>
      <c r="N50" s="25"/>
      <c r="O50" s="35"/>
      <c r="P50" s="147" t="str">
        <f>IF([1]人数!I22=0," ",[1]人数!I22)</f>
        <v xml:space="preserve"> </v>
      </c>
      <c r="Q50" s="148"/>
      <c r="R50" s="5" t="s">
        <v>0</v>
      </c>
      <c r="S50" s="4"/>
    </row>
    <row r="51" spans="1:19" ht="17.25" customHeight="1" x14ac:dyDescent="0.4">
      <c r="A51" s="149">
        <f>IF([1]人数!$F23=0," ",[1]人数!$F23)</f>
        <v>13</v>
      </c>
      <c r="B51" s="136" t="s">
        <v>68</v>
      </c>
      <c r="C51" s="137" t="str">
        <f>IF(ISERROR(VLOOKUP(1,[1]作成!$H$608:$K$662,3,FALSE))," ",VLOOKUP(1,[1]作成!$H$608:$K$662,3,FALSE))</f>
        <v>ごはん</v>
      </c>
      <c r="D51" s="140" t="str">
        <f>IF(ISERROR(VLOOKUP(2,[1]作成!$H$608:$K$662,4,FALSE))," ",VLOOKUP(2,[1]作成!$H$608:$K$662,4,FALSE))</f>
        <v>牛乳</v>
      </c>
      <c r="E51" s="143" t="str">
        <f>IF(ISERROR(VLOOKUP(3,[1]作成!$H$608:$K$662,3,FALSE))," ",VLOOKUP(3,[1]作成!$H$608:$K$662,3,FALSE))</f>
        <v>さばのみそに</v>
      </c>
      <c r="F51" s="144"/>
      <c r="G51" s="40" t="s">
        <v>35</v>
      </c>
      <c r="H51" s="39" t="s">
        <v>44</v>
      </c>
      <c r="I51" s="38"/>
      <c r="J51" s="40" t="s">
        <v>25</v>
      </c>
      <c r="K51" s="39" t="s">
        <v>53</v>
      </c>
      <c r="L51" s="38"/>
      <c r="M51" s="39" t="s">
        <v>30</v>
      </c>
      <c r="N51" s="39" t="s">
        <v>42</v>
      </c>
      <c r="O51" s="38"/>
      <c r="P51" s="67">
        <f>IF([1]計算!U17=0," ",[1]計算!U17)</f>
        <v>637.88099999999997</v>
      </c>
      <c r="Q51" s="34" t="s">
        <v>7</v>
      </c>
      <c r="R51" s="5" t="s">
        <v>0</v>
      </c>
      <c r="S51" s="4"/>
    </row>
    <row r="52" spans="1:19" ht="17.25" customHeight="1" x14ac:dyDescent="0.4">
      <c r="A52" s="150"/>
      <c r="B52" s="136"/>
      <c r="C52" s="138"/>
      <c r="D52" s="141"/>
      <c r="E52" s="145" t="str">
        <f>IF(ISERROR(VLOOKUP(4,[1]作成!$H$608:$K$662,3,FALSE))," ",VLOOKUP(4,[1]作成!$H$608:$K$662,3,FALSE))</f>
        <v>やさいのごまあえ</v>
      </c>
      <c r="F52" s="146"/>
      <c r="G52" s="40" t="s">
        <v>121</v>
      </c>
      <c r="H52" s="39" t="s">
        <v>120</v>
      </c>
      <c r="I52" s="31"/>
      <c r="J52" s="40" t="s">
        <v>19</v>
      </c>
      <c r="K52" s="39" t="s">
        <v>11</v>
      </c>
      <c r="L52" s="38"/>
      <c r="M52" s="39" t="s">
        <v>17</v>
      </c>
      <c r="N52" s="39"/>
      <c r="O52" s="38"/>
      <c r="P52" s="67">
        <f>IF([1]計算!X17=0," ",[1]計算!X17)</f>
        <v>28.54701</v>
      </c>
      <c r="Q52" s="29" t="s">
        <v>5</v>
      </c>
      <c r="R52" s="5" t="s">
        <v>0</v>
      </c>
      <c r="S52" s="4"/>
    </row>
    <row r="53" spans="1:19" ht="17.25" customHeight="1" x14ac:dyDescent="0.4">
      <c r="A53" s="150"/>
      <c r="B53" s="136"/>
      <c r="C53" s="138"/>
      <c r="D53" s="141"/>
      <c r="E53" s="145" t="str">
        <f>IF(ISERROR(VLOOKUP(5,[1]作成!$H$608:$K$662,3,FALSE))," ",VLOOKUP(5,[1]作成!$H$608:$K$662,3,FALSE))</f>
        <v>けんちんじる</v>
      </c>
      <c r="F53" s="146"/>
      <c r="G53" s="40" t="s">
        <v>26</v>
      </c>
      <c r="H53" s="39"/>
      <c r="I53" s="31"/>
      <c r="J53" s="40" t="s">
        <v>31</v>
      </c>
      <c r="K53" s="39" t="s">
        <v>24</v>
      </c>
      <c r="L53" s="31"/>
      <c r="M53" s="39" t="s">
        <v>16</v>
      </c>
      <c r="N53" s="39"/>
      <c r="O53" s="38"/>
      <c r="P53" s="67">
        <f>IF([1]計算!Z17=0," ",[1]計算!Z17)</f>
        <v>19.011640000000007</v>
      </c>
      <c r="Q53" s="29" t="s">
        <v>5</v>
      </c>
      <c r="R53" s="5" t="s">
        <v>0</v>
      </c>
      <c r="S53" s="4"/>
    </row>
    <row r="54" spans="1:19" ht="17.25" customHeight="1" x14ac:dyDescent="0.4">
      <c r="A54" s="151"/>
      <c r="B54" s="136"/>
      <c r="C54" s="139"/>
      <c r="D54" s="142"/>
      <c r="E54" s="28" t="str">
        <f>IF(ISERROR(VLOOKUP(6,[1]作成!$H$608:$K$662,3,FALSE))," ",VLOOKUP(6,[1]作成!$H$608:$K$662,3,FALSE))</f>
        <v xml:space="preserve"> </v>
      </c>
      <c r="F54" s="27" t="str">
        <f>IF(ISERROR(VLOOKUP(7,[1]作成!$H$608:$K$662,3,FALSE))," ",VLOOKUP(7,[1]作成!$H$608:$K$662,3,FALSE))</f>
        <v xml:space="preserve"> </v>
      </c>
      <c r="G54" s="40" t="s">
        <v>67</v>
      </c>
      <c r="H54" s="39"/>
      <c r="I54" s="31"/>
      <c r="J54" s="40" t="s">
        <v>39</v>
      </c>
      <c r="K54" s="39" t="s">
        <v>119</v>
      </c>
      <c r="L54" s="31"/>
      <c r="M54" s="39" t="s">
        <v>21</v>
      </c>
      <c r="N54" s="32"/>
      <c r="O54" s="38"/>
      <c r="P54" s="147"/>
      <c r="Q54" s="148"/>
      <c r="R54" s="5" t="s">
        <v>0</v>
      </c>
      <c r="S54" s="4"/>
    </row>
    <row r="55" spans="1:19" ht="17.25" customHeight="1" x14ac:dyDescent="0.4">
      <c r="A55" s="149">
        <f>IF([1]人数!$F24=0," ",[1]人数!$F24)</f>
        <v>14</v>
      </c>
      <c r="B55" s="136" t="s">
        <v>56</v>
      </c>
      <c r="C55" s="137" t="str">
        <f>IF(ISERROR(VLOOKUP(1,[1]作成!$H$663:$K$717,3,FALSE))," ",VLOOKUP(1,[1]作成!$H$663:$K$717,3,FALSE))</f>
        <v>むぎごはん</v>
      </c>
      <c r="D55" s="140" t="str">
        <f>IF(ISERROR(VLOOKUP(2,[1]作成!$H$663:$K$717,4,FALSE))," ",VLOOKUP(2,[1]作成!$H$663:$K$717,4,FALSE))</f>
        <v>牛乳</v>
      </c>
      <c r="E55" s="143" t="str">
        <f>IF(ISERROR(VLOOKUP(3,[1]作成!$H$663:$K$717,3,FALSE))," ",VLOOKUP(3,[1]作成!$H$663:$K$717,3,FALSE))</f>
        <v>いためビビンバ</v>
      </c>
      <c r="F55" s="144"/>
      <c r="G55" s="43" t="s">
        <v>35</v>
      </c>
      <c r="H55" s="42"/>
      <c r="I55" s="41"/>
      <c r="J55" s="43" t="s">
        <v>25</v>
      </c>
      <c r="K55" s="42" t="s">
        <v>31</v>
      </c>
      <c r="L55" s="41" t="s">
        <v>57</v>
      </c>
      <c r="M55" s="42" t="s">
        <v>46</v>
      </c>
      <c r="N55" s="42" t="s">
        <v>21</v>
      </c>
      <c r="O55" s="41"/>
      <c r="P55" s="67">
        <f>IF([1]計算!U18=0," ",[1]計算!U18)</f>
        <v>642.41229999999996</v>
      </c>
      <c r="Q55" s="34" t="s">
        <v>7</v>
      </c>
      <c r="R55" s="5" t="s">
        <v>0</v>
      </c>
      <c r="S55" s="4"/>
    </row>
    <row r="56" spans="1:19" ht="17.25" customHeight="1" x14ac:dyDescent="0.4">
      <c r="A56" s="150"/>
      <c r="B56" s="136"/>
      <c r="C56" s="138"/>
      <c r="D56" s="141"/>
      <c r="E56" s="145" t="str">
        <f>IF(ISERROR(VLOOKUP(4,[1]作成!$H$663:$K$717,3,FALSE))," ",VLOOKUP(4,[1]作成!$H$663:$K$717,3,FALSE))</f>
        <v>ワンタンスープ</v>
      </c>
      <c r="F56" s="146"/>
      <c r="G56" s="40" t="s">
        <v>13</v>
      </c>
      <c r="H56" s="39"/>
      <c r="I56" s="38"/>
      <c r="J56" s="40" t="s">
        <v>33</v>
      </c>
      <c r="K56" s="39" t="s">
        <v>47</v>
      </c>
      <c r="L56" s="38"/>
      <c r="M56" s="39" t="s">
        <v>17</v>
      </c>
      <c r="N56" s="39"/>
      <c r="O56" s="38"/>
      <c r="P56" s="67">
        <f>IF([1]計算!X18=0," ",[1]計算!X18)</f>
        <v>23.460789999999999</v>
      </c>
      <c r="Q56" s="29" t="s">
        <v>5</v>
      </c>
      <c r="R56" s="5" t="s">
        <v>0</v>
      </c>
      <c r="S56" s="4"/>
    </row>
    <row r="57" spans="1:19" ht="17.25" customHeight="1" x14ac:dyDescent="0.4">
      <c r="A57" s="150"/>
      <c r="B57" s="136"/>
      <c r="C57" s="138"/>
      <c r="D57" s="141"/>
      <c r="E57" s="145" t="str">
        <f>IF(ISERROR(VLOOKUP(5,[1]作成!$H$663:$K$717,3,FALSE))," ",VLOOKUP(5,[1]作成!$H$663:$K$717,3,FALSE))</f>
        <v>プチシュー</v>
      </c>
      <c r="F57" s="146"/>
      <c r="G57" s="40" t="s">
        <v>55</v>
      </c>
      <c r="H57" s="39"/>
      <c r="I57" s="38"/>
      <c r="J57" s="40" t="s">
        <v>43</v>
      </c>
      <c r="K57" s="39" t="s">
        <v>32</v>
      </c>
      <c r="L57" s="31"/>
      <c r="M57" s="39" t="s">
        <v>118</v>
      </c>
      <c r="N57" s="39"/>
      <c r="O57" s="38"/>
      <c r="P57" s="67">
        <f>IF([1]計算!Z18=0," ",[1]計算!Z18)</f>
        <v>20.851309999999998</v>
      </c>
      <c r="Q57" s="29" t="s">
        <v>5</v>
      </c>
      <c r="R57" s="5" t="s">
        <v>0</v>
      </c>
      <c r="S57" s="4"/>
    </row>
    <row r="58" spans="1:19" ht="17.25" customHeight="1" x14ac:dyDescent="0.4">
      <c r="A58" s="151"/>
      <c r="B58" s="136"/>
      <c r="C58" s="139"/>
      <c r="D58" s="142"/>
      <c r="E58" s="28" t="str">
        <f>IF(ISERROR(VLOOKUP(6,[1]作成!$H$663:$K$717,3,FALSE))," ",VLOOKUP(6,[1]作成!$H$663:$K$717,3,FALSE))</f>
        <v xml:space="preserve"> </v>
      </c>
      <c r="F58" s="27" t="str">
        <f>IF(ISERROR(VLOOKUP(7,[1]作成!$H$663:$K$717,3,FALSE))," ",VLOOKUP(7,[1]作成!$H$663:$K$717,3,FALSE))</f>
        <v xml:space="preserve"> </v>
      </c>
      <c r="G58" s="37" t="s">
        <v>44</v>
      </c>
      <c r="H58" s="36"/>
      <c r="I58" s="35"/>
      <c r="J58" s="37" t="s">
        <v>117</v>
      </c>
      <c r="K58" s="36" t="s">
        <v>39</v>
      </c>
      <c r="L58" s="24"/>
      <c r="M58" s="36" t="s">
        <v>116</v>
      </c>
      <c r="N58" s="25"/>
      <c r="O58" s="35"/>
      <c r="P58" s="147"/>
      <c r="Q58" s="148"/>
      <c r="R58" s="5" t="s">
        <v>0</v>
      </c>
      <c r="S58" s="4"/>
    </row>
    <row r="59" spans="1:19" ht="17.25" customHeight="1" x14ac:dyDescent="0.4">
      <c r="A59" s="149">
        <f>IF([1]人数!$F25=0," ",[1]人数!$F25)</f>
        <v>15</v>
      </c>
      <c r="B59" s="136" t="s">
        <v>49</v>
      </c>
      <c r="C59" s="137" t="str">
        <f>IF(ISERROR(VLOOKUP(1,[1]作成!$H$718:$K$772,3,FALSE))," ",VLOOKUP(1,[1]作成!$H$718:$K$772,3,FALSE))</f>
        <v>ピタパン</v>
      </c>
      <c r="D59" s="140" t="str">
        <f>IF(ISERROR(VLOOKUP(2,[1]作成!$H$718:$K$772,4,FALSE))," ",VLOOKUP(2,[1]作成!$H$718:$K$772,4,FALSE))</f>
        <v>牛乳</v>
      </c>
      <c r="E59" s="143" t="str">
        <f>IF(ISERROR(VLOOKUP(3,[1]作成!$H$718:$K$772,3,FALSE))," ",VLOOKUP(3,[1]作成!$H$718:$K$772,3,FALSE))</f>
        <v>タンドリーチキン</v>
      </c>
      <c r="F59" s="144"/>
      <c r="G59" s="40" t="s">
        <v>35</v>
      </c>
      <c r="H59" s="39" t="s">
        <v>51</v>
      </c>
      <c r="I59" s="31" t="s">
        <v>105</v>
      </c>
      <c r="J59" s="40" t="s">
        <v>25</v>
      </c>
      <c r="K59" s="39" t="s">
        <v>81</v>
      </c>
      <c r="L59" s="38"/>
      <c r="M59" s="39" t="s">
        <v>115</v>
      </c>
      <c r="N59" s="39" t="s">
        <v>42</v>
      </c>
      <c r="O59" s="38"/>
      <c r="P59" s="67">
        <f>IF([1]計算!U19=0," ",[1]計算!U19)</f>
        <v>611.79179999999997</v>
      </c>
      <c r="Q59" s="34" t="s">
        <v>7</v>
      </c>
      <c r="R59" s="5" t="s">
        <v>0</v>
      </c>
      <c r="S59" s="4"/>
    </row>
    <row r="60" spans="1:19" ht="17.25" customHeight="1" x14ac:dyDescent="0.4">
      <c r="A60" s="150"/>
      <c r="B60" s="136"/>
      <c r="C60" s="138"/>
      <c r="D60" s="141"/>
      <c r="E60" s="145" t="str">
        <f>IF(ISERROR(VLOOKUP(4,[1]作成!$H$718:$K$772,3,FALSE))," ",VLOOKUP(4,[1]作成!$H$718:$K$772,3,FALSE))</f>
        <v>チリコンカン</v>
      </c>
      <c r="F60" s="146"/>
      <c r="G60" s="40" t="s">
        <v>44</v>
      </c>
      <c r="H60" s="39" t="s">
        <v>63</v>
      </c>
      <c r="I60" s="31"/>
      <c r="J60" s="40" t="s">
        <v>19</v>
      </c>
      <c r="K60" s="39"/>
      <c r="L60" s="38"/>
      <c r="M60" s="39" t="s">
        <v>113</v>
      </c>
      <c r="N60" s="39"/>
      <c r="O60" s="38"/>
      <c r="P60" s="67">
        <f>IF([1]計算!X19=0," ",[1]計算!X19)</f>
        <v>39.518129999999992</v>
      </c>
      <c r="Q60" s="29" t="s">
        <v>5</v>
      </c>
      <c r="R60" s="5" t="s">
        <v>0</v>
      </c>
      <c r="S60" s="4"/>
    </row>
    <row r="61" spans="1:19" ht="17.25" customHeight="1" x14ac:dyDescent="0.4">
      <c r="A61" s="150"/>
      <c r="B61" s="136"/>
      <c r="C61" s="138"/>
      <c r="D61" s="141"/>
      <c r="E61" s="145" t="str">
        <f>IF(ISERROR(VLOOKUP(5,[1]作成!$H$718:$K$772,3,FALSE))," ",VLOOKUP(5,[1]作成!$H$718:$K$772,3,FALSE))</f>
        <v>たまごスープ</v>
      </c>
      <c r="F61" s="146"/>
      <c r="G61" s="40" t="s">
        <v>40</v>
      </c>
      <c r="H61" s="39" t="s">
        <v>55</v>
      </c>
      <c r="I61" s="31"/>
      <c r="J61" s="40" t="s">
        <v>18</v>
      </c>
      <c r="K61" s="39"/>
      <c r="L61" s="38"/>
      <c r="M61" s="39" t="s">
        <v>111</v>
      </c>
      <c r="N61" s="39"/>
      <c r="O61" s="38"/>
      <c r="P61" s="67">
        <f>IF([1]計算!Z19=0," ",[1]計算!Z19)</f>
        <v>21.044989999999995</v>
      </c>
      <c r="Q61" s="29" t="s">
        <v>5</v>
      </c>
      <c r="R61" s="5" t="s">
        <v>0</v>
      </c>
      <c r="S61" s="4"/>
    </row>
    <row r="62" spans="1:19" ht="17.25" customHeight="1" x14ac:dyDescent="0.4">
      <c r="A62" s="151"/>
      <c r="B62" s="136"/>
      <c r="C62" s="139"/>
      <c r="D62" s="142"/>
      <c r="E62" s="28" t="str">
        <f>IF(ISERROR(VLOOKUP(6,[1]作成!$H$718:$K$772,3,FALSE))," ",VLOOKUP(6,[1]作成!$H$718:$K$772,3,FALSE))</f>
        <v xml:space="preserve"> </v>
      </c>
      <c r="F62" s="27" t="str">
        <f>IF(ISERROR(VLOOKUP(7,[1]作成!$H$718:$K$772,3,FALSE))," ",VLOOKUP(7,[1]作成!$H$718:$K$772,3,FALSE))</f>
        <v xml:space="preserve"> </v>
      </c>
      <c r="G62" s="40" t="s">
        <v>13</v>
      </c>
      <c r="H62" s="39" t="s">
        <v>61</v>
      </c>
      <c r="I62" s="31"/>
      <c r="J62" s="40" t="s">
        <v>47</v>
      </c>
      <c r="K62" s="39"/>
      <c r="L62" s="38"/>
      <c r="M62" s="39" t="s">
        <v>22</v>
      </c>
      <c r="N62" s="39"/>
      <c r="O62" s="38"/>
      <c r="P62" s="147"/>
      <c r="Q62" s="148"/>
      <c r="R62" s="5" t="s">
        <v>0</v>
      </c>
      <c r="S62" s="4"/>
    </row>
    <row r="63" spans="1:19" ht="17.25" customHeight="1" x14ac:dyDescent="0.4">
      <c r="A63" s="149">
        <f>IF([1]人数!$F26=0," ",[1]人数!$F26)</f>
        <v>16</v>
      </c>
      <c r="B63" s="136" t="s">
        <v>36</v>
      </c>
      <c r="C63" s="137" t="str">
        <f>IF(ISERROR(VLOOKUP(1,[1]作成!$H$773:$K$827,3,FALSE))," ",VLOOKUP(1,[1]作成!$H$773:$K$827,3,FALSE))</f>
        <v>ごはん</v>
      </c>
      <c r="D63" s="140" t="str">
        <f>IF(ISERROR(VLOOKUP(2,[1]作成!$H$773:$K$827,4,FALSE))," ",VLOOKUP(2,[1]作成!$H$773:$K$827,4,FALSE))</f>
        <v>牛乳</v>
      </c>
      <c r="E63" s="143" t="str">
        <f>IF(ISERROR(VLOOKUP(3,[1]作成!$H$773:$K$827,3,FALSE))," ",VLOOKUP(3,[1]作成!$H$773:$K$827,3,FALSE))</f>
        <v>ちくわのかわりあげ</v>
      </c>
      <c r="F63" s="144"/>
      <c r="G63" s="43" t="s">
        <v>35</v>
      </c>
      <c r="H63" s="42" t="s">
        <v>110</v>
      </c>
      <c r="I63" s="45"/>
      <c r="J63" s="43" t="s">
        <v>25</v>
      </c>
      <c r="K63" s="42" t="s">
        <v>18</v>
      </c>
      <c r="L63" s="41"/>
      <c r="M63" s="42" t="s">
        <v>30</v>
      </c>
      <c r="N63" s="42" t="s">
        <v>109</v>
      </c>
      <c r="O63" s="41"/>
      <c r="P63" s="67">
        <f>IF([1]計算!U20=0," ",[1]計算!U20)</f>
        <v>681.96949999999981</v>
      </c>
      <c r="Q63" s="34" t="s">
        <v>7</v>
      </c>
      <c r="R63" s="5" t="s">
        <v>0</v>
      </c>
      <c r="S63" s="4"/>
    </row>
    <row r="64" spans="1:19" ht="17.25" customHeight="1" x14ac:dyDescent="0.4">
      <c r="A64" s="150"/>
      <c r="B64" s="136"/>
      <c r="C64" s="138"/>
      <c r="D64" s="141"/>
      <c r="E64" s="145" t="str">
        <f>IF(ISERROR(VLOOKUP(4,[1]作成!$H$773:$K$827,3,FALSE))," ",VLOOKUP(4,[1]作成!$H$773:$K$827,3,FALSE))</f>
        <v>ひじきのツナいため</v>
      </c>
      <c r="F64" s="146"/>
      <c r="G64" s="40" t="s">
        <v>108</v>
      </c>
      <c r="H64" s="39" t="s">
        <v>107</v>
      </c>
      <c r="I64" s="31"/>
      <c r="J64" s="40" t="s">
        <v>33</v>
      </c>
      <c r="K64" s="39" t="s">
        <v>57</v>
      </c>
      <c r="L64" s="38"/>
      <c r="M64" s="39" t="s">
        <v>59</v>
      </c>
      <c r="N64" s="39" t="s">
        <v>42</v>
      </c>
      <c r="O64" s="38"/>
      <c r="P64" s="67">
        <f>IF([1]計算!X20=0," ",[1]計算!X20)</f>
        <v>25.245399999999997</v>
      </c>
      <c r="Q64" s="29" t="s">
        <v>5</v>
      </c>
      <c r="R64" s="5" t="s">
        <v>0</v>
      </c>
      <c r="S64" s="4"/>
    </row>
    <row r="65" spans="1:19" ht="17.25" customHeight="1" x14ac:dyDescent="0.4">
      <c r="A65" s="150"/>
      <c r="B65" s="136"/>
      <c r="C65" s="138"/>
      <c r="D65" s="141"/>
      <c r="E65" s="145" t="str">
        <f>IF(ISERROR(VLOOKUP(5,[1]作成!$H$773:$K$827,3,FALSE))," ",VLOOKUP(5,[1]作成!$H$773:$K$827,3,FALSE))</f>
        <v>かやくうどん</v>
      </c>
      <c r="F65" s="146"/>
      <c r="G65" s="40" t="s">
        <v>74</v>
      </c>
      <c r="H65" s="39" t="s">
        <v>106</v>
      </c>
      <c r="I65" s="31"/>
      <c r="J65" s="40" t="s">
        <v>23</v>
      </c>
      <c r="K65" s="39" t="s">
        <v>62</v>
      </c>
      <c r="L65" s="38"/>
      <c r="M65" s="39" t="s">
        <v>75</v>
      </c>
      <c r="N65" s="39" t="s">
        <v>16</v>
      </c>
      <c r="O65" s="38"/>
      <c r="P65" s="67">
        <f>IF([1]計算!Z20=0," ",[1]計算!Z20)</f>
        <v>19.870750000000005</v>
      </c>
      <c r="Q65" s="29" t="s">
        <v>5</v>
      </c>
      <c r="R65" s="5" t="s">
        <v>0</v>
      </c>
      <c r="S65" s="4"/>
    </row>
    <row r="66" spans="1:19" ht="17.25" customHeight="1" x14ac:dyDescent="0.4">
      <c r="A66" s="151"/>
      <c r="B66" s="136"/>
      <c r="C66" s="139"/>
      <c r="D66" s="142"/>
      <c r="E66" s="28" t="str">
        <f>IF(ISERROR(VLOOKUP(6,[1]作成!$H$773:$K$827,3,FALSE))," ",VLOOKUP(6,[1]作成!$H$773:$K$827,3,FALSE))</f>
        <v>ヨーグルト</v>
      </c>
      <c r="F66" s="27" t="str">
        <f>IF(ISERROR(VLOOKUP(7,[1]作成!$H$773:$K$827,3,FALSE))," ",VLOOKUP(7,[1]作成!$H$773:$K$827,3,FALSE))</f>
        <v xml:space="preserve"> </v>
      </c>
      <c r="G66" s="37" t="s">
        <v>13</v>
      </c>
      <c r="H66" s="36" t="s">
        <v>105</v>
      </c>
      <c r="I66" s="24"/>
      <c r="J66" s="37" t="s">
        <v>60</v>
      </c>
      <c r="K66" s="36" t="s">
        <v>31</v>
      </c>
      <c r="L66" s="24"/>
      <c r="M66" s="36" t="s">
        <v>17</v>
      </c>
      <c r="N66" s="36"/>
      <c r="O66" s="35"/>
      <c r="P66" s="147"/>
      <c r="Q66" s="148"/>
      <c r="R66" s="5" t="s">
        <v>0</v>
      </c>
      <c r="S66" s="4"/>
    </row>
    <row r="67" spans="1:19" ht="17.25" customHeight="1" x14ac:dyDescent="0.4">
      <c r="A67" s="149">
        <f>IF([1]人数!$F27=0," ",[1]人数!$F27)</f>
        <v>19</v>
      </c>
      <c r="B67" s="152" t="s">
        <v>8</v>
      </c>
      <c r="C67" s="137" t="str">
        <f>IF(ISERROR(VLOOKUP(1,[1]作成!$H$828:$K$882,3,FALSE))," ",VLOOKUP(1,[1]作成!$H$828:$K$882,3,FALSE))</f>
        <v>ごはん</v>
      </c>
      <c r="D67" s="140" t="str">
        <f>IF(ISERROR(VLOOKUP(2,[1]作成!$H$828:$K$882,4,FALSE))," ",VLOOKUP(2,[1]作成!$H$828:$K$882,4,FALSE))</f>
        <v>牛乳</v>
      </c>
      <c r="E67" s="143" t="str">
        <f>IF(ISERROR(VLOOKUP(3,[1]作成!$H$828:$K$882,3,FALSE))," ",VLOOKUP(3,[1]作成!$H$828:$K$882,3,FALSE))</f>
        <v>ヤンニョムチキン</v>
      </c>
      <c r="F67" s="155"/>
      <c r="G67" s="43" t="s">
        <v>35</v>
      </c>
      <c r="H67" s="42" t="s">
        <v>61</v>
      </c>
      <c r="I67" s="41"/>
      <c r="J67" s="43" t="s">
        <v>33</v>
      </c>
      <c r="K67" s="42" t="s">
        <v>18</v>
      </c>
      <c r="L67" s="41"/>
      <c r="M67" s="42" t="s">
        <v>30</v>
      </c>
      <c r="N67" s="42" t="s">
        <v>16</v>
      </c>
      <c r="O67" s="41"/>
      <c r="P67" s="67">
        <f>IF([1]計算!U21=0," ",[1]計算!U21)</f>
        <v>661.9550999999999</v>
      </c>
      <c r="Q67" s="34" t="s">
        <v>7</v>
      </c>
      <c r="R67" s="5" t="s">
        <v>0</v>
      </c>
      <c r="S67" s="4"/>
    </row>
    <row r="68" spans="1:19" ht="17.25" customHeight="1" x14ac:dyDescent="0.4">
      <c r="A68" s="150"/>
      <c r="B68" s="153"/>
      <c r="C68" s="138"/>
      <c r="D68" s="141"/>
      <c r="E68" s="145" t="str">
        <f>IF(ISERROR(VLOOKUP(4,[1]作成!$H$828:$K$882,3,FALSE))," ",VLOOKUP(4,[1]作成!$H$828:$K$882,3,FALSE))</f>
        <v>かんこくのりとこまつなのナムル</v>
      </c>
      <c r="F68" s="156"/>
      <c r="G68" s="40" t="s">
        <v>44</v>
      </c>
      <c r="H68" s="39"/>
      <c r="I68" s="38"/>
      <c r="J68" s="40" t="s">
        <v>25</v>
      </c>
      <c r="K68" s="39" t="s">
        <v>31</v>
      </c>
      <c r="L68" s="38"/>
      <c r="M68" s="39" t="s">
        <v>22</v>
      </c>
      <c r="N68" s="39" t="s">
        <v>21</v>
      </c>
      <c r="O68" s="38"/>
      <c r="P68" s="67">
        <f>IF([1]計算!X21=0," ",[1]計算!X21)</f>
        <v>24.184889999999999</v>
      </c>
      <c r="Q68" s="29" t="s">
        <v>5</v>
      </c>
      <c r="R68" s="5" t="s">
        <v>0</v>
      </c>
      <c r="S68" s="4"/>
    </row>
    <row r="69" spans="1:19" ht="17.25" customHeight="1" x14ac:dyDescent="0.4">
      <c r="A69" s="150"/>
      <c r="B69" s="153"/>
      <c r="C69" s="138"/>
      <c r="D69" s="141"/>
      <c r="E69" s="145" t="str">
        <f>IF(ISERROR(VLOOKUP(5,[1]作成!$H$828:$K$882,3,FALSE))," ",VLOOKUP(5,[1]作成!$H$828:$K$882,3,FALSE))</f>
        <v>ぎゅうにくとわかめのスープ</v>
      </c>
      <c r="F69" s="156"/>
      <c r="G69" s="40" t="s">
        <v>104</v>
      </c>
      <c r="H69" s="39"/>
      <c r="I69" s="38"/>
      <c r="J69" s="40" t="s">
        <v>32</v>
      </c>
      <c r="K69" s="39" t="s">
        <v>47</v>
      </c>
      <c r="L69" s="38"/>
      <c r="M69" s="39" t="s">
        <v>17</v>
      </c>
      <c r="N69" s="39"/>
      <c r="O69" s="38"/>
      <c r="P69" s="67">
        <f>IF([1]計算!Z21=0," ",[1]計算!Z21)</f>
        <v>24.312939999999998</v>
      </c>
      <c r="Q69" s="29" t="s">
        <v>5</v>
      </c>
      <c r="R69" s="5" t="s">
        <v>0</v>
      </c>
      <c r="S69" s="4"/>
    </row>
    <row r="70" spans="1:19" ht="17.25" customHeight="1" x14ac:dyDescent="0.4">
      <c r="A70" s="151"/>
      <c r="B70" s="154"/>
      <c r="C70" s="139"/>
      <c r="D70" s="142"/>
      <c r="E70" s="44" t="str">
        <f>IF(ISERROR(VLOOKUP(6,[1]作成!$H$828:$K$882,3,FALSE))," ",VLOOKUP(6,[1]作成!$H$828:$K$882,3,FALSE))</f>
        <v xml:space="preserve"> </v>
      </c>
      <c r="F70" s="44" t="str">
        <f>IF(ISERROR(VLOOKUP(7,[1]作成!$H$828:$K$882,3,FALSE))," ",VLOOKUP(7,[1]作成!$H$828:$K$882,3,FALSE))</f>
        <v xml:space="preserve"> </v>
      </c>
      <c r="G70" s="37" t="s">
        <v>103</v>
      </c>
      <c r="H70" s="36"/>
      <c r="I70" s="35"/>
      <c r="J70" s="37" t="s">
        <v>81</v>
      </c>
      <c r="K70" s="36"/>
      <c r="L70" s="35"/>
      <c r="M70" s="36" t="s">
        <v>50</v>
      </c>
      <c r="N70" s="36"/>
      <c r="O70" s="35"/>
      <c r="P70" s="147" t="s">
        <v>102</v>
      </c>
      <c r="Q70" s="148"/>
      <c r="R70" s="5" t="s">
        <v>0</v>
      </c>
      <c r="S70" s="4"/>
    </row>
    <row r="71" spans="1:19" ht="17.25" customHeight="1" x14ac:dyDescent="0.4">
      <c r="A71" s="149">
        <f>IF([1]人数!$F28=0," ",[1]人数!$F28)</f>
        <v>20</v>
      </c>
      <c r="B71" s="136" t="s">
        <v>68</v>
      </c>
      <c r="C71" s="137" t="str">
        <f>IF(ISERROR(VLOOKUP(1,[1]作成!$H$883:$K$937,3,FALSE))," ",VLOOKUP(1,[1]作成!$H$883:$K$937,3,FALSE))</f>
        <v>ごはん</v>
      </c>
      <c r="D71" s="140" t="str">
        <f>IF(ISERROR(VLOOKUP(2,[1]作成!$H$883:$K$937,4,FALSE))," ",VLOOKUP(2,[1]作成!$H$883:$K$937,4,FALSE))</f>
        <v>牛乳</v>
      </c>
      <c r="E71" s="143" t="str">
        <f>IF(ISERROR(VLOOKUP(3,[1]作成!$H$883:$K$937,3,FALSE))," ",VLOOKUP(3,[1]作成!$H$883:$K$937,3,FALSE))</f>
        <v>さけのてりやき</v>
      </c>
      <c r="F71" s="144"/>
      <c r="G71" s="40" t="s">
        <v>35</v>
      </c>
      <c r="H71" s="39" t="s">
        <v>34</v>
      </c>
      <c r="I71" s="38"/>
      <c r="J71" s="40" t="s">
        <v>33</v>
      </c>
      <c r="K71" s="39" t="s">
        <v>11</v>
      </c>
      <c r="L71" s="38"/>
      <c r="M71" s="43" t="s">
        <v>30</v>
      </c>
      <c r="N71" s="42" t="s">
        <v>16</v>
      </c>
      <c r="O71" s="41"/>
      <c r="P71" s="67">
        <f>IF([1]計算!U22=0," ",[1]計算!U22)</f>
        <v>666.77099999999996</v>
      </c>
      <c r="Q71" s="34" t="s">
        <v>7</v>
      </c>
      <c r="R71" s="5" t="s">
        <v>0</v>
      </c>
      <c r="S71" s="4"/>
    </row>
    <row r="72" spans="1:19" ht="17.25" customHeight="1" x14ac:dyDescent="0.4">
      <c r="A72" s="150"/>
      <c r="B72" s="136"/>
      <c r="C72" s="138"/>
      <c r="D72" s="141"/>
      <c r="E72" s="145" t="str">
        <f>IF(ISERROR(VLOOKUP(4,[1]作成!$H$883:$K$937,3,FALSE))," ",VLOOKUP(4,[1]作成!$H$883:$K$937,3,FALSE))</f>
        <v>こんぶあえ</v>
      </c>
      <c r="F72" s="146"/>
      <c r="G72" s="40" t="s">
        <v>99</v>
      </c>
      <c r="H72" s="39" t="s">
        <v>58</v>
      </c>
      <c r="I72" s="31"/>
      <c r="J72" s="40" t="s">
        <v>25</v>
      </c>
      <c r="K72" s="39" t="s">
        <v>23</v>
      </c>
      <c r="L72" s="38"/>
      <c r="M72" s="40" t="s">
        <v>17</v>
      </c>
      <c r="N72" s="39"/>
      <c r="O72" s="38"/>
      <c r="P72" s="67">
        <f>IF([1]計算!X22=0," ",[1]計算!X22)</f>
        <v>32.053599999999996</v>
      </c>
      <c r="Q72" s="29" t="s">
        <v>5</v>
      </c>
      <c r="R72" s="5" t="s">
        <v>0</v>
      </c>
      <c r="S72" s="4"/>
    </row>
    <row r="73" spans="1:19" ht="17.25" customHeight="1" x14ac:dyDescent="0.4">
      <c r="A73" s="150"/>
      <c r="B73" s="136"/>
      <c r="C73" s="138"/>
      <c r="D73" s="141"/>
      <c r="E73" s="145" t="str">
        <f>IF(ISERROR(VLOOKUP(5,[1]作成!$H$883:$K$937,3,FALSE))," ",VLOOKUP(5,[1]作成!$H$883:$K$937,3,FALSE))</f>
        <v>おでん</v>
      </c>
      <c r="F73" s="146"/>
      <c r="G73" s="40" t="s">
        <v>98</v>
      </c>
      <c r="H73" s="39" t="s">
        <v>97</v>
      </c>
      <c r="I73" s="31"/>
      <c r="J73" s="40" t="s">
        <v>19</v>
      </c>
      <c r="K73" s="39"/>
      <c r="L73" s="38"/>
      <c r="M73" s="40" t="s">
        <v>22</v>
      </c>
      <c r="N73" s="39"/>
      <c r="O73" s="38"/>
      <c r="P73" s="67">
        <f>IF([1]計算!Z22=0," ",[1]計算!Z22)</f>
        <v>19.289699999999996</v>
      </c>
      <c r="Q73" s="29" t="s">
        <v>5</v>
      </c>
      <c r="R73" s="5" t="s">
        <v>0</v>
      </c>
      <c r="S73" s="4"/>
    </row>
    <row r="74" spans="1:19" ht="17.25" customHeight="1" x14ac:dyDescent="0.4">
      <c r="A74" s="151"/>
      <c r="B74" s="136"/>
      <c r="C74" s="139"/>
      <c r="D74" s="142"/>
      <c r="E74" s="28" t="str">
        <f>IF(ISERROR(VLOOKUP(6,[1]作成!$H$883:$K$937,3,FALSE))," ",VLOOKUP(6,[1]作成!$H$883:$K$937,3,FALSE))</f>
        <v xml:space="preserve"> </v>
      </c>
      <c r="F74" s="27" t="str">
        <f>IF(ISERROR(VLOOKUP(7,[1]作成!$H$883:$K$937,3,FALSE))," ",VLOOKUP(7,[1]作成!$H$883:$K$937,3,FALSE))</f>
        <v xml:space="preserve"> </v>
      </c>
      <c r="G74" s="37" t="s">
        <v>85</v>
      </c>
      <c r="H74" s="36"/>
      <c r="I74" s="24"/>
      <c r="J74" s="37" t="s">
        <v>39</v>
      </c>
      <c r="K74" s="36"/>
      <c r="L74" s="24"/>
      <c r="M74" s="37" t="s">
        <v>95</v>
      </c>
      <c r="N74" s="25"/>
      <c r="O74" s="35"/>
      <c r="P74" s="147" t="str">
        <f>IF([1]人数!I28=0," ",[1]人数!I28)</f>
        <v xml:space="preserve"> </v>
      </c>
      <c r="Q74" s="148"/>
      <c r="R74" s="5" t="s">
        <v>0</v>
      </c>
      <c r="S74" s="4"/>
    </row>
    <row r="75" spans="1:19" ht="17.25" customHeight="1" x14ac:dyDescent="0.4">
      <c r="A75" s="149">
        <f>IF([1]人数!$F29=0," ",[1]人数!$F29)</f>
        <v>21</v>
      </c>
      <c r="B75" s="136" t="s">
        <v>56</v>
      </c>
      <c r="C75" s="137" t="str">
        <f>IF(ISERROR(VLOOKUP(1,[1]作成!$H$938:$K$992,3,FALSE))," ",VLOOKUP(1,[1]作成!$H$938:$K$992,3,FALSE))</f>
        <v>むぎごはん</v>
      </c>
      <c r="D75" s="140" t="str">
        <f>IF(ISERROR(VLOOKUP(2,[1]作成!$H$938:$K$992,4,FALSE))," ",VLOOKUP(2,[1]作成!$H$938:$K$992,4,FALSE))</f>
        <v>牛乳</v>
      </c>
      <c r="E75" s="143" t="str">
        <f>IF(ISERROR(VLOOKUP(3,[1]作成!$H$938:$K$992,3,FALSE))," ",VLOOKUP(3,[1]作成!$H$938:$K$992,3,FALSE))</f>
        <v>カレー</v>
      </c>
      <c r="F75" s="144"/>
      <c r="G75" s="43" t="s">
        <v>35</v>
      </c>
      <c r="H75" s="42"/>
      <c r="I75" s="41"/>
      <c r="J75" s="43" t="s">
        <v>25</v>
      </c>
      <c r="K75" s="42" t="s">
        <v>19</v>
      </c>
      <c r="L75" s="41" t="s">
        <v>53</v>
      </c>
      <c r="M75" s="43" t="s">
        <v>46</v>
      </c>
      <c r="N75" s="42" t="s">
        <v>76</v>
      </c>
      <c r="O75" s="41"/>
      <c r="P75" s="67">
        <f>IF([1]計算!U23=0," ",[1]計算!U23)</f>
        <v>702.42809999999997</v>
      </c>
      <c r="Q75" s="34" t="s">
        <v>7</v>
      </c>
      <c r="R75" s="5" t="s">
        <v>0</v>
      </c>
      <c r="S75" s="4"/>
    </row>
    <row r="76" spans="1:19" ht="17.25" customHeight="1" x14ac:dyDescent="0.4">
      <c r="A76" s="150"/>
      <c r="B76" s="136"/>
      <c r="C76" s="138"/>
      <c r="D76" s="141"/>
      <c r="E76" s="145" t="str">
        <f>IF(ISERROR(VLOOKUP(4,[1]作成!$H$938:$K$992,3,FALSE))," ",VLOOKUP(4,[1]作成!$H$938:$K$992,3,FALSE))</f>
        <v>カラフルサラダ</v>
      </c>
      <c r="F76" s="146"/>
      <c r="G76" s="40" t="s">
        <v>13</v>
      </c>
      <c r="H76" s="39"/>
      <c r="I76" s="38"/>
      <c r="J76" s="40" t="s">
        <v>93</v>
      </c>
      <c r="K76" s="39" t="s">
        <v>47</v>
      </c>
      <c r="L76" s="38"/>
      <c r="M76" s="40" t="s">
        <v>29</v>
      </c>
      <c r="N76" s="39" t="s">
        <v>38</v>
      </c>
      <c r="O76" s="38"/>
      <c r="P76" s="67">
        <f>IF([1]計算!X23=0," ",[1]計算!X23)</f>
        <v>20.892869999999995</v>
      </c>
      <c r="Q76" s="29" t="s">
        <v>5</v>
      </c>
      <c r="R76" s="5" t="s">
        <v>0</v>
      </c>
      <c r="S76" s="4"/>
    </row>
    <row r="77" spans="1:19" ht="17.25" customHeight="1" x14ac:dyDescent="0.4">
      <c r="A77" s="150"/>
      <c r="B77" s="136"/>
      <c r="C77" s="138"/>
      <c r="D77" s="141"/>
      <c r="E77" s="145" t="str">
        <f>IF(ISERROR(VLOOKUP(5,[1]作成!$H$938:$K$992,3,FALSE))," ",VLOOKUP(5,[1]作成!$H$938:$K$992,3,FALSE))</f>
        <v xml:space="preserve"> </v>
      </c>
      <c r="F77" s="146"/>
      <c r="G77" s="40" t="s">
        <v>92</v>
      </c>
      <c r="H77" s="39"/>
      <c r="I77" s="38"/>
      <c r="J77" s="40" t="s">
        <v>91</v>
      </c>
      <c r="K77" s="39" t="s">
        <v>18</v>
      </c>
      <c r="L77" s="38"/>
      <c r="M77" s="40" t="s">
        <v>75</v>
      </c>
      <c r="N77" s="39" t="s">
        <v>72</v>
      </c>
      <c r="O77" s="38"/>
      <c r="P77" s="67">
        <f>IF([1]計算!Z23=0," ",[1]計算!Z23)</f>
        <v>21.674929999999993</v>
      </c>
      <c r="Q77" s="29" t="s">
        <v>5</v>
      </c>
      <c r="R77" s="5" t="s">
        <v>0</v>
      </c>
      <c r="S77" s="4"/>
    </row>
    <row r="78" spans="1:19" ht="17.25" customHeight="1" x14ac:dyDescent="0.4">
      <c r="A78" s="151"/>
      <c r="B78" s="136"/>
      <c r="C78" s="139"/>
      <c r="D78" s="142"/>
      <c r="E78" s="28" t="str">
        <f>IF(ISERROR(VLOOKUP(6,[1]作成!$H$938:$K$992,3,FALSE))," ",VLOOKUP(6,[1]作成!$H$938:$K$992,3,FALSE))</f>
        <v xml:space="preserve"> </v>
      </c>
      <c r="F78" s="27" t="str">
        <f>IF(ISERROR(VLOOKUP(7,[1]作成!$H$938:$K$992,3,FALSE))," ",VLOOKUP(7,[1]作成!$H$938:$K$992,3,FALSE))</f>
        <v xml:space="preserve"> </v>
      </c>
      <c r="G78" s="37" t="s">
        <v>90</v>
      </c>
      <c r="H78" s="36"/>
      <c r="I78" s="35"/>
      <c r="J78" s="37" t="s">
        <v>89</v>
      </c>
      <c r="K78" s="36" t="s">
        <v>39</v>
      </c>
      <c r="L78" s="35"/>
      <c r="M78" s="37" t="s">
        <v>42</v>
      </c>
      <c r="N78" s="36"/>
      <c r="O78" s="35"/>
      <c r="P78" s="147"/>
      <c r="Q78" s="148"/>
      <c r="R78" s="5" t="s">
        <v>0</v>
      </c>
      <c r="S78" s="4"/>
    </row>
    <row r="79" spans="1:19" ht="17.25" customHeight="1" x14ac:dyDescent="0.4">
      <c r="A79" s="149">
        <f>IF([1]人数!$F30=0," ",[1]人数!$F30)</f>
        <v>22</v>
      </c>
      <c r="B79" s="136" t="s">
        <v>49</v>
      </c>
      <c r="C79" s="137" t="str">
        <f>IF(ISERROR(VLOOKUP(1,[1]作成!$H$993:$K$1047,3,FALSE))," ",VLOOKUP(1,[1]作成!$H$993:$K$1047,3,FALSE))</f>
        <v>ごはん</v>
      </c>
      <c r="D79" s="140" t="str">
        <f>IF(ISERROR(VLOOKUP(2,[1]作成!$H$993:$K$1047,4,FALSE))," ",VLOOKUP(2,[1]作成!$H$993:$K$1047,4,FALSE))</f>
        <v>牛乳</v>
      </c>
      <c r="E79" s="143" t="str">
        <f>IF(ISERROR(VLOOKUP(3,[1]作成!$H$993:$K$1047,3,FALSE))," ",VLOOKUP(3,[1]作成!$H$993:$K$1047,3,FALSE))</f>
        <v>さんみやき</v>
      </c>
      <c r="F79" s="144"/>
      <c r="G79" s="43" t="s">
        <v>35</v>
      </c>
      <c r="H79" s="42" t="s">
        <v>26</v>
      </c>
      <c r="I79" s="41"/>
      <c r="J79" s="43" t="s">
        <v>25</v>
      </c>
      <c r="K79" s="42" t="s">
        <v>87</v>
      </c>
      <c r="L79" s="41"/>
      <c r="M79" s="43" t="s">
        <v>30</v>
      </c>
      <c r="N79" s="42" t="s">
        <v>86</v>
      </c>
      <c r="O79" s="41"/>
      <c r="P79" s="67">
        <f>IF([1]計算!U24=0," ",[1]計算!U24)</f>
        <v>665.30879999999991</v>
      </c>
      <c r="Q79" s="34" t="s">
        <v>7</v>
      </c>
      <c r="R79" s="5" t="s">
        <v>0</v>
      </c>
      <c r="S79" s="4"/>
    </row>
    <row r="80" spans="1:19" ht="17.25" customHeight="1" x14ac:dyDescent="0.4">
      <c r="A80" s="150"/>
      <c r="B80" s="136"/>
      <c r="C80" s="138"/>
      <c r="D80" s="141"/>
      <c r="E80" s="145" t="str">
        <f>IF(ISERROR(VLOOKUP(4,[1]作成!$H$993:$K$1047,3,FALSE))," ",VLOOKUP(4,[1]作成!$H$993:$K$1047,3,FALSE))</f>
        <v>レンコンサラダ</v>
      </c>
      <c r="F80" s="146"/>
      <c r="G80" s="40" t="s">
        <v>85</v>
      </c>
      <c r="H80" s="39" t="s">
        <v>79</v>
      </c>
      <c r="I80" s="38"/>
      <c r="J80" s="40" t="s">
        <v>31</v>
      </c>
      <c r="K80" s="39" t="s">
        <v>53</v>
      </c>
      <c r="L80" s="38"/>
      <c r="M80" s="40" t="s">
        <v>17</v>
      </c>
      <c r="N80" s="39"/>
      <c r="O80" s="38"/>
      <c r="P80" s="67">
        <f>IF([1]計算!X24=0," ",[1]計算!X24)</f>
        <v>19.939839999999997</v>
      </c>
      <c r="Q80" s="29" t="s">
        <v>5</v>
      </c>
      <c r="R80" s="5" t="s">
        <v>0</v>
      </c>
      <c r="S80" s="4"/>
    </row>
    <row r="81" spans="1:19" ht="17.25" customHeight="1" x14ac:dyDescent="0.4">
      <c r="A81" s="150"/>
      <c r="B81" s="136"/>
      <c r="C81" s="138"/>
      <c r="D81" s="141"/>
      <c r="E81" s="145" t="str">
        <f>IF(ISERROR(VLOOKUP(5,[1]作成!$H$993:$K$1047,3,FALSE))," ",VLOOKUP(5,[1]作成!$H$993:$K$1047,3,FALSE))</f>
        <v>じゃがいもとあげのみそしる</v>
      </c>
      <c r="F81" s="146"/>
      <c r="G81" s="40" t="s">
        <v>48</v>
      </c>
      <c r="H81" s="39" t="s">
        <v>61</v>
      </c>
      <c r="I81" s="38"/>
      <c r="J81" s="40" t="s">
        <v>47</v>
      </c>
      <c r="K81" s="39" t="s">
        <v>70</v>
      </c>
      <c r="L81" s="38"/>
      <c r="M81" s="40" t="s">
        <v>29</v>
      </c>
      <c r="N81" s="39"/>
      <c r="O81" s="38"/>
      <c r="P81" s="67">
        <f>IF([1]計算!Z24=0," ",[1]計算!Z24)</f>
        <v>21.972059999999999</v>
      </c>
      <c r="Q81" s="29" t="s">
        <v>5</v>
      </c>
      <c r="R81" s="5" t="s">
        <v>0</v>
      </c>
      <c r="S81" s="4"/>
    </row>
    <row r="82" spans="1:19" ht="17.25" customHeight="1" x14ac:dyDescent="0.4">
      <c r="A82" s="151"/>
      <c r="B82" s="136"/>
      <c r="C82" s="139"/>
      <c r="D82" s="142"/>
      <c r="E82" s="28" t="str">
        <f>IF(ISERROR(VLOOKUP(6,[1]作成!$H$993:$K$1047,3,FALSE))," ",VLOOKUP(6,[1]作成!$H$993:$K$1047,3,FALSE))</f>
        <v xml:space="preserve"> </v>
      </c>
      <c r="F82" s="27" t="str">
        <f>IF(ISERROR(VLOOKUP(7,[1]作成!$H$993:$K$1047,3,FALSE))," ",VLOOKUP(7,[1]作成!$H$993:$K$1047,3,FALSE))</f>
        <v xml:space="preserve"> </v>
      </c>
      <c r="G82" s="37" t="s">
        <v>34</v>
      </c>
      <c r="H82" s="36"/>
      <c r="I82" s="35"/>
      <c r="J82" s="37" t="s">
        <v>19</v>
      </c>
      <c r="K82" s="36" t="s">
        <v>18</v>
      </c>
      <c r="L82" s="35"/>
      <c r="M82" s="37" t="s">
        <v>21</v>
      </c>
      <c r="N82" s="36"/>
      <c r="O82" s="35"/>
      <c r="P82" s="147" t="str">
        <f>IF([1]人数!I30=0," ",[1]人数!I30)</f>
        <v>野：11:50</v>
      </c>
      <c r="Q82" s="148"/>
      <c r="R82" s="5" t="s">
        <v>0</v>
      </c>
      <c r="S82" s="4"/>
    </row>
    <row r="83" spans="1:19" ht="17.25" customHeight="1" x14ac:dyDescent="0.4">
      <c r="A83" s="149">
        <f>IF([1]人数!$F31=0," ",[1]人数!$F31)</f>
        <v>23</v>
      </c>
      <c r="B83" s="136" t="s">
        <v>36</v>
      </c>
      <c r="C83" s="137" t="str">
        <f>IF(ISERROR(VLOOKUP(1,[1]作成!$H$1048:$K$1102,3,FALSE))," ",VLOOKUP(1,[1]作成!$H$1048:$K$1102,3,FALSE))</f>
        <v>ごはん</v>
      </c>
      <c r="D83" s="140" t="str">
        <f>IF(ISERROR(VLOOKUP(2,[1]作成!$H$1048:$K$1102,4,FALSE))," ",VLOOKUP(2,[1]作成!$H$1048:$K$1102,4,FALSE))</f>
        <v>牛乳</v>
      </c>
      <c r="E83" s="143" t="str">
        <f>IF(ISERROR(VLOOKUP(3,[1]作成!$H$1048:$K$1102,3,FALSE))," ",VLOOKUP(3,[1]作成!$H$1048:$K$1102,3,FALSE))</f>
        <v>とりにくのスタミナどん</v>
      </c>
      <c r="F83" s="144"/>
      <c r="G83" s="43" t="s">
        <v>35</v>
      </c>
      <c r="H83" s="42"/>
      <c r="I83" s="41"/>
      <c r="J83" s="43" t="s">
        <v>25</v>
      </c>
      <c r="K83" s="42" t="s">
        <v>18</v>
      </c>
      <c r="L83" s="41" t="s">
        <v>32</v>
      </c>
      <c r="M83" s="43" t="s">
        <v>30</v>
      </c>
      <c r="N83" s="42" t="s">
        <v>84</v>
      </c>
      <c r="O83" s="41"/>
      <c r="P83" s="67">
        <f>IF([1]計算!U25=0," ",[1]計算!U25)</f>
        <v>650.25350000000003</v>
      </c>
      <c r="Q83" s="34" t="s">
        <v>7</v>
      </c>
      <c r="R83" s="5" t="s">
        <v>0</v>
      </c>
      <c r="S83" s="4"/>
    </row>
    <row r="84" spans="1:19" ht="17.25" customHeight="1" x14ac:dyDescent="0.4">
      <c r="A84" s="150"/>
      <c r="B84" s="136"/>
      <c r="C84" s="138"/>
      <c r="D84" s="141"/>
      <c r="E84" s="145" t="str">
        <f>IF(ISERROR(VLOOKUP(4,[1]作成!$H$1048:$K$1102,3,FALSE))," ",VLOOKUP(4,[1]作成!$H$1048:$K$1102,3,FALSE))</f>
        <v>はるさめスープ</v>
      </c>
      <c r="F84" s="146"/>
      <c r="G84" s="40" t="s">
        <v>44</v>
      </c>
      <c r="H84" s="39"/>
      <c r="I84" s="38"/>
      <c r="J84" s="40" t="s">
        <v>45</v>
      </c>
      <c r="K84" s="39" t="s">
        <v>47</v>
      </c>
      <c r="L84" s="38" t="s">
        <v>31</v>
      </c>
      <c r="M84" s="40" t="s">
        <v>22</v>
      </c>
      <c r="N84" s="39" t="s">
        <v>42</v>
      </c>
      <c r="O84" s="38"/>
      <c r="P84" s="67">
        <f>IF([1]計算!X25=0," ",[1]計算!X25)</f>
        <v>25.238209999999999</v>
      </c>
      <c r="Q84" s="29" t="s">
        <v>5</v>
      </c>
      <c r="R84" s="5" t="s">
        <v>0</v>
      </c>
      <c r="S84" s="4"/>
    </row>
    <row r="85" spans="1:19" ht="17.25" customHeight="1" x14ac:dyDescent="0.4">
      <c r="A85" s="150"/>
      <c r="B85" s="136"/>
      <c r="C85" s="138"/>
      <c r="D85" s="141"/>
      <c r="E85" s="145" t="str">
        <f>IF(ISERROR(VLOOKUP(5,[1]作成!$H$1048:$K$1102,3,FALSE))," ",VLOOKUP(5,[1]作成!$H$1048:$K$1102,3,FALSE))</f>
        <v>フルーツアンニン</v>
      </c>
      <c r="F85" s="146"/>
      <c r="G85" s="40" t="s">
        <v>13</v>
      </c>
      <c r="H85" s="39"/>
      <c r="I85" s="38"/>
      <c r="J85" s="40" t="s">
        <v>82</v>
      </c>
      <c r="K85" s="39" t="s">
        <v>19</v>
      </c>
      <c r="L85" s="38"/>
      <c r="M85" s="40" t="s">
        <v>17</v>
      </c>
      <c r="N85" s="39" t="s">
        <v>21</v>
      </c>
      <c r="O85" s="38"/>
      <c r="P85" s="67">
        <f>IF([1]計算!Z25=0," ",[1]計算!Z25)</f>
        <v>15.011549999999996</v>
      </c>
      <c r="Q85" s="29" t="s">
        <v>5</v>
      </c>
      <c r="R85" s="5" t="s">
        <v>0</v>
      </c>
      <c r="S85" s="4"/>
    </row>
    <row r="86" spans="1:19" ht="17.25" customHeight="1" x14ac:dyDescent="0.4">
      <c r="A86" s="151"/>
      <c r="B86" s="136"/>
      <c r="C86" s="139"/>
      <c r="D86" s="142"/>
      <c r="E86" s="28" t="str">
        <f>IF(ISERROR(VLOOKUP(6,[1]作成!$H$1048:$K$1102,3,FALSE))," ",VLOOKUP(6,[1]作成!$H$1048:$K$1102,3,FALSE))</f>
        <v xml:space="preserve"> </v>
      </c>
      <c r="F86" s="27" t="str">
        <f>IF(ISERROR(VLOOKUP(7,[1]作成!$H$1048:$K$1102,3,FALSE))," ",VLOOKUP(7,[1]作成!$H$1048:$K$1102,3,FALSE))</f>
        <v xml:space="preserve"> </v>
      </c>
      <c r="G86" s="37"/>
      <c r="H86" s="36"/>
      <c r="I86" s="35"/>
      <c r="J86" s="37" t="s">
        <v>62</v>
      </c>
      <c r="K86" s="36" t="s">
        <v>81</v>
      </c>
      <c r="L86" s="35"/>
      <c r="M86" s="37" t="s">
        <v>80</v>
      </c>
      <c r="N86" s="36"/>
      <c r="O86" s="35"/>
      <c r="P86" s="147"/>
      <c r="Q86" s="148"/>
      <c r="R86" s="5" t="s">
        <v>0</v>
      </c>
      <c r="S86" s="4"/>
    </row>
    <row r="87" spans="1:19" ht="17.25" customHeight="1" x14ac:dyDescent="0.4">
      <c r="A87" s="149">
        <f>IF([1]人数!$F32=0," ",[1]人数!$F32)</f>
        <v>26</v>
      </c>
      <c r="B87" s="152" t="s">
        <v>8</v>
      </c>
      <c r="C87" s="137" t="str">
        <f>IF(ISERROR(VLOOKUP(1,[1]作成!$H$1103:$K$1157,3,FALSE))," ",VLOOKUP(1,[1]作成!$H$1103:$K$1157,3,FALSE))</f>
        <v>ごはん</v>
      </c>
      <c r="D87" s="140" t="str">
        <f>IF(ISERROR(VLOOKUP(2,[1]作成!$H$1103:$K$1157,4,FALSE))," ",VLOOKUP(2,[1]作成!$H$1103:$K$1157,4,FALSE))</f>
        <v>牛乳</v>
      </c>
      <c r="E87" s="143" t="str">
        <f>IF(ISERROR(VLOOKUP(3,[1]作成!$H$1103:$K$1157,3,FALSE))," ",VLOOKUP(3,[1]作成!$H$1103:$K$1157,3,FALSE))</f>
        <v>とりにくのこうそうパンこやき</v>
      </c>
      <c r="F87" s="144"/>
      <c r="G87" s="43" t="s">
        <v>35</v>
      </c>
      <c r="H87" s="42" t="s">
        <v>79</v>
      </c>
      <c r="I87" s="41"/>
      <c r="J87" s="43" t="s">
        <v>25</v>
      </c>
      <c r="K87" s="42" t="s">
        <v>78</v>
      </c>
      <c r="L87" s="41" t="s">
        <v>18</v>
      </c>
      <c r="M87" s="43" t="s">
        <v>30</v>
      </c>
      <c r="N87" s="42" t="s">
        <v>77</v>
      </c>
      <c r="O87" s="41" t="s">
        <v>76</v>
      </c>
      <c r="P87" s="67">
        <f>IF([1]計算!U26=0," ",[1]計算!U26)</f>
        <v>701.17119999999989</v>
      </c>
      <c r="Q87" s="34" t="s">
        <v>7</v>
      </c>
      <c r="R87" s="5" t="s">
        <v>0</v>
      </c>
      <c r="S87" s="4"/>
    </row>
    <row r="88" spans="1:19" ht="17.25" customHeight="1" x14ac:dyDescent="0.4">
      <c r="A88" s="150"/>
      <c r="B88" s="153"/>
      <c r="C88" s="138"/>
      <c r="D88" s="141"/>
      <c r="E88" s="145" t="str">
        <f>IF(ISERROR(VLOOKUP(4,[1]作成!$H$1103:$K$1157,3,FALSE))," ",VLOOKUP(4,[1]作成!$H$1103:$K$1157,3,FALSE))</f>
        <v>ツナサラダ</v>
      </c>
      <c r="F88" s="146"/>
      <c r="G88" s="40" t="s">
        <v>44</v>
      </c>
      <c r="H88" s="39"/>
      <c r="I88" s="38"/>
      <c r="J88" s="40" t="s">
        <v>47</v>
      </c>
      <c r="K88" s="39" t="s">
        <v>39</v>
      </c>
      <c r="L88" s="38" t="s">
        <v>57</v>
      </c>
      <c r="M88" s="40" t="s">
        <v>17</v>
      </c>
      <c r="N88" s="39" t="s">
        <v>75</v>
      </c>
      <c r="O88" s="38"/>
      <c r="P88" s="67">
        <f>IF([1]計算!X26=0," ",[1]計算!X26)</f>
        <v>31.107924999999987</v>
      </c>
      <c r="Q88" s="29" t="s">
        <v>5</v>
      </c>
      <c r="R88" s="5" t="s">
        <v>0</v>
      </c>
      <c r="S88" s="4"/>
    </row>
    <row r="89" spans="1:19" ht="17.25" customHeight="1" x14ac:dyDescent="0.4">
      <c r="A89" s="150"/>
      <c r="B89" s="153"/>
      <c r="C89" s="138"/>
      <c r="D89" s="141"/>
      <c r="E89" s="145" t="str">
        <f>IF(ISERROR(VLOOKUP(5,[1]作成!$H$1103:$K$1157,3,FALSE))," ",VLOOKUP(5,[1]作成!$H$1103:$K$1157,3,FALSE))</f>
        <v>さつまいものチャウダー</v>
      </c>
      <c r="F89" s="146"/>
      <c r="G89" s="40" t="s">
        <v>74</v>
      </c>
      <c r="H89" s="39"/>
      <c r="I89" s="38"/>
      <c r="J89" s="40" t="s">
        <v>73</v>
      </c>
      <c r="K89" s="39" t="s">
        <v>53</v>
      </c>
      <c r="L89" s="38"/>
      <c r="M89" s="40" t="s">
        <v>10</v>
      </c>
      <c r="N89" s="39" t="s">
        <v>72</v>
      </c>
      <c r="O89" s="38"/>
      <c r="P89" s="67">
        <f>IF([1]計算!Z26=0," ",[1]計算!Z26)</f>
        <v>20.548580000000001</v>
      </c>
      <c r="Q89" s="29" t="s">
        <v>5</v>
      </c>
      <c r="R89" s="5" t="s">
        <v>0</v>
      </c>
      <c r="S89" s="4"/>
    </row>
    <row r="90" spans="1:19" ht="17.25" customHeight="1" x14ac:dyDescent="0.4">
      <c r="A90" s="151"/>
      <c r="B90" s="154"/>
      <c r="C90" s="139"/>
      <c r="D90" s="142"/>
      <c r="E90" s="44" t="str">
        <f>IF(ISERROR(VLOOKUP(6,[1]作成!$H$1103:$K$1157,3,FALSE))," ",VLOOKUP(6,[1]作成!$H$1103:$K$1157,3,FALSE))</f>
        <v xml:space="preserve"> </v>
      </c>
      <c r="F90" s="44" t="str">
        <f>IF(ISERROR(VLOOKUP(7,[1]作成!$H$1103:$K$1157,3,FALSE))," ",VLOOKUP(7,[1]作成!$H$1103:$K$1157,3,FALSE))</f>
        <v xml:space="preserve"> </v>
      </c>
      <c r="G90" s="37" t="s">
        <v>13</v>
      </c>
      <c r="H90" s="36"/>
      <c r="I90" s="35"/>
      <c r="J90" s="37" t="s">
        <v>71</v>
      </c>
      <c r="K90" s="36" t="s">
        <v>70</v>
      </c>
      <c r="L90" s="35"/>
      <c r="M90" s="37" t="s">
        <v>69</v>
      </c>
      <c r="N90" s="36" t="s">
        <v>42</v>
      </c>
      <c r="O90" s="35"/>
      <c r="P90" s="147"/>
      <c r="Q90" s="148"/>
      <c r="R90" s="5" t="s">
        <v>0</v>
      </c>
      <c r="S90" s="4"/>
    </row>
    <row r="91" spans="1:19" ht="17.25" customHeight="1" x14ac:dyDescent="0.4">
      <c r="A91" s="149">
        <f>IF([1]人数!$F33=0," ",[1]人数!$F33)</f>
        <v>27</v>
      </c>
      <c r="B91" s="136" t="s">
        <v>68</v>
      </c>
      <c r="C91" s="137" t="str">
        <f>IF(ISERROR(VLOOKUP(1,[1]作成!$H$1158:$K$1212,3,FALSE))," ",VLOOKUP(1,[1]作成!$H$1158:$K$1212,3,FALSE))</f>
        <v>やきぶたチャーハン</v>
      </c>
      <c r="D91" s="140" t="str">
        <f>IF(ISERROR(VLOOKUP(2,[1]作成!$H$1158:$K$1212,4,FALSE))," ",VLOOKUP(2,[1]作成!$H$1158:$K$1212,4,FALSE))</f>
        <v>牛乳</v>
      </c>
      <c r="E91" s="143" t="str">
        <f>IF(ISERROR(VLOOKUP(3,[1]作成!$H$1158:$K$1212,3,FALSE))," ",VLOOKUP(3,[1]作成!$H$1158:$K$1212,3,FALSE))</f>
        <v>とりとうずらたまごのﾁﾘｿｰｽ</v>
      </c>
      <c r="F91" s="144"/>
      <c r="G91" s="43" t="s">
        <v>35</v>
      </c>
      <c r="H91" s="42" t="s">
        <v>67</v>
      </c>
      <c r="I91" s="41"/>
      <c r="J91" s="43" t="s">
        <v>25</v>
      </c>
      <c r="K91" s="42" t="s">
        <v>18</v>
      </c>
      <c r="L91" s="41"/>
      <c r="M91" s="43" t="s">
        <v>66</v>
      </c>
      <c r="N91" s="42" t="s">
        <v>65</v>
      </c>
      <c r="O91" s="41"/>
      <c r="P91" s="67">
        <f>IF([1]計算!U27=0," ",[1]計算!U27)</f>
        <v>670.69609999999989</v>
      </c>
      <c r="Q91" s="34" t="s">
        <v>7</v>
      </c>
      <c r="R91" s="5" t="s">
        <v>0</v>
      </c>
      <c r="S91" s="4"/>
    </row>
    <row r="92" spans="1:19" ht="17.25" customHeight="1" x14ac:dyDescent="0.4">
      <c r="A92" s="150"/>
      <c r="B92" s="136"/>
      <c r="C92" s="138"/>
      <c r="D92" s="141"/>
      <c r="E92" s="145" t="str">
        <f>IF(ISERROR(VLOOKUP(4,[1]作成!$H$1158:$K$1212,3,FALSE))," ",VLOOKUP(4,[1]作成!$H$1158:$K$1212,3,FALSE))</f>
        <v>わかめスープ</v>
      </c>
      <c r="F92" s="146"/>
      <c r="G92" s="40" t="s">
        <v>64</v>
      </c>
      <c r="H92" s="39" t="s">
        <v>63</v>
      </c>
      <c r="I92" s="38"/>
      <c r="J92" s="40" t="s">
        <v>47</v>
      </c>
      <c r="K92" s="39" t="s">
        <v>62</v>
      </c>
      <c r="L92" s="38"/>
      <c r="M92" s="40" t="s">
        <v>22</v>
      </c>
      <c r="N92" s="39" t="s">
        <v>42</v>
      </c>
      <c r="O92" s="38"/>
      <c r="P92" s="67">
        <f>IF([1]計算!X27=0," ",[1]計算!X27)</f>
        <v>26.341029999999993</v>
      </c>
      <c r="Q92" s="29" t="s">
        <v>5</v>
      </c>
      <c r="R92" s="5" t="s">
        <v>0</v>
      </c>
      <c r="S92" s="4"/>
    </row>
    <row r="93" spans="1:19" ht="17.25" customHeight="1" x14ac:dyDescent="0.4">
      <c r="A93" s="150"/>
      <c r="B93" s="136"/>
      <c r="C93" s="138"/>
      <c r="D93" s="141"/>
      <c r="E93" s="145" t="str">
        <f>IF(ISERROR(VLOOKUP(5,[1]作成!$H$1158:$K$1212,3,FALSE))," ",VLOOKUP(5,[1]作成!$H$1158:$K$1212,3,FALSE))</f>
        <v>ぶどうゼリー</v>
      </c>
      <c r="F93" s="146"/>
      <c r="G93" s="40" t="s">
        <v>44</v>
      </c>
      <c r="H93" s="39" t="s">
        <v>61</v>
      </c>
      <c r="I93" s="38"/>
      <c r="J93" s="40" t="s">
        <v>19</v>
      </c>
      <c r="K93" s="39" t="s">
        <v>60</v>
      </c>
      <c r="L93" s="38"/>
      <c r="M93" s="40" t="s">
        <v>59</v>
      </c>
      <c r="N93" s="39" t="s">
        <v>21</v>
      </c>
      <c r="O93" s="38"/>
      <c r="P93" s="67">
        <f>IF([1]計算!Z27=0," ",[1]計算!Z27)</f>
        <v>20.205919999999995</v>
      </c>
      <c r="Q93" s="29" t="s">
        <v>5</v>
      </c>
      <c r="R93" s="5" t="s">
        <v>0</v>
      </c>
      <c r="S93" s="4"/>
    </row>
    <row r="94" spans="1:19" ht="17.25" customHeight="1" x14ac:dyDescent="0.4">
      <c r="A94" s="151"/>
      <c r="B94" s="136"/>
      <c r="C94" s="139"/>
      <c r="D94" s="142"/>
      <c r="E94" s="28" t="str">
        <f>IF(ISERROR(VLOOKUP(6,[1]作成!$H$1158:$K$1212,3,FALSE))," ",VLOOKUP(6,[1]作成!$H$1158:$K$1212,3,FALSE))</f>
        <v xml:space="preserve"> </v>
      </c>
      <c r="F94" s="27" t="str">
        <f>IF(ISERROR(VLOOKUP(7,[1]作成!$H$1158:$K$1212,3,FALSE))," ",VLOOKUP(7,[1]作成!$H$1158:$K$1212,3,FALSE))</f>
        <v xml:space="preserve"> </v>
      </c>
      <c r="G94" s="37" t="s">
        <v>58</v>
      </c>
      <c r="H94" s="36"/>
      <c r="I94" s="35"/>
      <c r="J94" s="37" t="s">
        <v>31</v>
      </c>
      <c r="K94" s="36" t="s">
        <v>57</v>
      </c>
      <c r="L94" s="35"/>
      <c r="M94" s="37" t="s">
        <v>17</v>
      </c>
      <c r="N94" s="36"/>
      <c r="O94" s="35"/>
      <c r="P94" s="157"/>
      <c r="Q94" s="157"/>
      <c r="R94" s="5" t="s">
        <v>0</v>
      </c>
      <c r="S94" s="4"/>
    </row>
    <row r="95" spans="1:19" ht="17.25" customHeight="1" x14ac:dyDescent="0.4">
      <c r="A95" s="149">
        <f>IF([1]人数!$F34=0," ",[1]人数!$F34)</f>
        <v>28</v>
      </c>
      <c r="B95" s="136" t="s">
        <v>56</v>
      </c>
      <c r="C95" s="159"/>
      <c r="D95" s="162"/>
      <c r="E95" s="155"/>
      <c r="F95" s="155"/>
      <c r="G95" s="42"/>
      <c r="H95" s="42"/>
      <c r="I95" s="42"/>
      <c r="J95" s="42"/>
      <c r="K95" s="42"/>
      <c r="L95" s="42"/>
      <c r="M95" s="42"/>
      <c r="N95" s="42"/>
      <c r="O95" s="42"/>
      <c r="P95" s="70"/>
      <c r="Q95" s="71"/>
      <c r="R95" s="5" t="s">
        <v>0</v>
      </c>
      <c r="S95" s="4"/>
    </row>
    <row r="96" spans="1:19" ht="17.25" customHeight="1" x14ac:dyDescent="0.4">
      <c r="A96" s="150"/>
      <c r="B96" s="136"/>
      <c r="C96" s="160"/>
      <c r="D96" s="163"/>
      <c r="E96" s="156"/>
      <c r="F96" s="156"/>
      <c r="G96" s="39"/>
      <c r="H96" s="39"/>
      <c r="I96" s="39"/>
      <c r="J96" s="39"/>
      <c r="K96" s="39"/>
      <c r="L96" s="39"/>
      <c r="M96" s="39"/>
      <c r="N96" s="39"/>
      <c r="O96" s="39"/>
      <c r="P96" s="72"/>
      <c r="Q96" s="73"/>
      <c r="R96" s="5" t="s">
        <v>0</v>
      </c>
      <c r="S96" s="4"/>
    </row>
    <row r="97" spans="1:19" ht="17.25" customHeight="1" x14ac:dyDescent="0.4">
      <c r="A97" s="150"/>
      <c r="B97" s="136"/>
      <c r="C97" s="160"/>
      <c r="D97" s="163"/>
      <c r="E97" s="156"/>
      <c r="F97" s="156"/>
      <c r="G97" s="39"/>
      <c r="H97" s="39"/>
      <c r="I97" s="39"/>
      <c r="J97" s="39"/>
      <c r="K97" s="39"/>
      <c r="L97" s="39"/>
      <c r="M97" s="39"/>
      <c r="N97" s="39"/>
      <c r="O97" s="39"/>
      <c r="P97" s="72"/>
      <c r="Q97" s="73"/>
      <c r="R97" s="5" t="s">
        <v>0</v>
      </c>
      <c r="S97" s="4"/>
    </row>
    <row r="98" spans="1:19" ht="17.25" customHeight="1" x14ac:dyDescent="0.4">
      <c r="A98" s="151"/>
      <c r="B98" s="136"/>
      <c r="C98" s="161"/>
      <c r="D98" s="164"/>
      <c r="E98" s="44"/>
      <c r="F98" s="44"/>
      <c r="G98" s="36"/>
      <c r="H98" s="36"/>
      <c r="I98" s="36"/>
      <c r="J98" s="36"/>
      <c r="K98" s="36"/>
      <c r="L98" s="36"/>
      <c r="M98" s="36"/>
      <c r="N98" s="36"/>
      <c r="O98" s="36"/>
      <c r="P98" s="165"/>
      <c r="Q98" s="166"/>
      <c r="R98" s="5" t="s">
        <v>0</v>
      </c>
      <c r="S98" s="4"/>
    </row>
    <row r="99" spans="1:19" ht="17.25" customHeight="1" x14ac:dyDescent="0.4">
      <c r="A99" s="149">
        <f>IF([1]人数!$F35=0," ",[1]人数!$F35)</f>
        <v>29</v>
      </c>
      <c r="B99" s="136" t="s">
        <v>49</v>
      </c>
      <c r="C99" s="137" t="str">
        <f>IF(ISERROR(VLOOKUP(1,[1]作成!$H$1268:$K$1322,3,FALSE))," ",VLOOKUP(1,[1]作成!$H$1268:$K$1322,3,FALSE))</f>
        <v>むぎごはん</v>
      </c>
      <c r="D99" s="140" t="str">
        <f>IF(ISERROR(VLOOKUP(2,[1]作成!$H$1268:$K$1322,4,FALSE))," ",VLOOKUP(2,[1]作成!$H$1268:$K$1322,4,FALSE))</f>
        <v>牛乳</v>
      </c>
      <c r="E99" s="143" t="str">
        <f>IF(ISERROR(VLOOKUP(3,[1]作成!$H$1268:$K$1322,3,FALSE))," ",VLOOKUP(3,[1]作成!$H$1268:$K$1322,3,FALSE))</f>
        <v>だいずのキーマカレー</v>
      </c>
      <c r="F99" s="144"/>
      <c r="G99" s="43" t="s">
        <v>35</v>
      </c>
      <c r="H99" s="42" t="s">
        <v>48</v>
      </c>
      <c r="I99" s="41"/>
      <c r="J99" s="43" t="s">
        <v>25</v>
      </c>
      <c r="K99" s="42" t="s">
        <v>47</v>
      </c>
      <c r="L99" s="41"/>
      <c r="M99" s="43" t="s">
        <v>46</v>
      </c>
      <c r="N99" s="42"/>
      <c r="O99" s="41"/>
      <c r="P99" s="67">
        <f>IF([1]計算!U29=0," ",[1]計算!U29)</f>
        <v>651.60659999999996</v>
      </c>
      <c r="Q99" s="34" t="s">
        <v>7</v>
      </c>
      <c r="R99" s="5" t="s">
        <v>0</v>
      </c>
      <c r="S99" s="4"/>
    </row>
    <row r="100" spans="1:19" ht="17.25" customHeight="1" x14ac:dyDescent="0.4">
      <c r="A100" s="150"/>
      <c r="B100" s="136"/>
      <c r="C100" s="138"/>
      <c r="D100" s="141"/>
      <c r="E100" s="145" t="str">
        <f>IF(ISERROR(VLOOKUP(4,[1]作成!$H$1268:$K$1322,3,FALSE))," ",VLOOKUP(4,[1]作成!$H$1268:$K$1322,3,FALSE))</f>
        <v>やさいスープ</v>
      </c>
      <c r="F100" s="146"/>
      <c r="G100" s="40" t="s">
        <v>13</v>
      </c>
      <c r="H100" s="39"/>
      <c r="I100" s="38"/>
      <c r="J100" s="40" t="s">
        <v>45</v>
      </c>
      <c r="K100" s="39" t="s">
        <v>18</v>
      </c>
      <c r="L100" s="38"/>
      <c r="M100" s="40" t="s">
        <v>17</v>
      </c>
      <c r="N100" s="39"/>
      <c r="O100" s="38"/>
      <c r="P100" s="67">
        <f>IF([1]計算!X29=0," ",[1]計算!X29)</f>
        <v>25.80058</v>
      </c>
      <c r="Q100" s="29" t="s">
        <v>5</v>
      </c>
      <c r="R100" s="5" t="s">
        <v>0</v>
      </c>
      <c r="S100" s="4"/>
    </row>
    <row r="101" spans="1:19" ht="17.25" customHeight="1" x14ac:dyDescent="0.4">
      <c r="A101" s="150"/>
      <c r="B101" s="136"/>
      <c r="C101" s="138"/>
      <c r="D101" s="141"/>
      <c r="E101" s="145" t="str">
        <f>IF(ISERROR(VLOOKUP(5,[1]作成!$H$1268:$K$1322,3,FALSE))," ",VLOOKUP(5,[1]作成!$H$1268:$K$1322,3,FALSE))</f>
        <v xml:space="preserve"> </v>
      </c>
      <c r="F101" s="146"/>
      <c r="G101" s="40" t="s">
        <v>44</v>
      </c>
      <c r="H101" s="39"/>
      <c r="I101" s="38"/>
      <c r="J101" s="40" t="s">
        <v>43</v>
      </c>
      <c r="K101" s="39" t="s">
        <v>11</v>
      </c>
      <c r="L101" s="38"/>
      <c r="M101" s="40" t="s">
        <v>42</v>
      </c>
      <c r="N101" s="39"/>
      <c r="O101" s="38"/>
      <c r="P101" s="67">
        <f>IF([1]計算!Z29=0," ",[1]計算!Z29)</f>
        <v>17.501619999999996</v>
      </c>
      <c r="Q101" s="29" t="s">
        <v>5</v>
      </c>
      <c r="R101" s="5" t="s">
        <v>0</v>
      </c>
      <c r="S101" s="4"/>
    </row>
    <row r="102" spans="1:19" ht="17.25" customHeight="1" x14ac:dyDescent="0.4">
      <c r="A102" s="151"/>
      <c r="B102" s="136"/>
      <c r="C102" s="139"/>
      <c r="D102" s="142"/>
      <c r="E102" s="28" t="str">
        <f>IF(ISERROR(VLOOKUP(6,[1]作成!$H$1268:$K$1322,3,FALSE))," ",VLOOKUP(6,[1]作成!$H$1268:$K$1322,3,FALSE))</f>
        <v xml:space="preserve"> </v>
      </c>
      <c r="F102" s="27" t="str">
        <f>IF(ISERROR(VLOOKUP(7,[1]作成!$H$1268:$K$1322,3,FALSE))," ",VLOOKUP(7,[1]作成!$H$1268:$K$1322,3,FALSE))</f>
        <v xml:space="preserve"> </v>
      </c>
      <c r="G102" s="37" t="s">
        <v>40</v>
      </c>
      <c r="H102" s="36"/>
      <c r="I102" s="35"/>
      <c r="J102" s="37" t="s">
        <v>19</v>
      </c>
      <c r="K102" s="36" t="s">
        <v>39</v>
      </c>
      <c r="L102" s="35"/>
      <c r="M102" s="37" t="s">
        <v>38</v>
      </c>
      <c r="N102" s="36"/>
      <c r="O102" s="35"/>
      <c r="P102" s="157"/>
      <c r="Q102" s="157"/>
      <c r="R102" s="5" t="s">
        <v>0</v>
      </c>
      <c r="S102" s="4"/>
    </row>
    <row r="103" spans="1:19" ht="17.25" customHeight="1" x14ac:dyDescent="0.4">
      <c r="A103" s="149">
        <f>IF([1]人数!$F36=0," ",[1]人数!$F36)</f>
        <v>30</v>
      </c>
      <c r="B103" s="152" t="s">
        <v>36</v>
      </c>
      <c r="C103" s="137" t="str">
        <f>IF(ISERROR(VLOOKUP(1,[1]作成!$H$1323:$K$1377,3,FALSE))," ",VLOOKUP(1,[1]作成!$H$1323:$K$1377,3,FALSE))</f>
        <v>ごはん</v>
      </c>
      <c r="D103" s="140" t="str">
        <f>IF(ISERROR(VLOOKUP(2,[1]作成!$H$1323:$K$1377,4,FALSE))," ",VLOOKUP(2,[1]作成!$H$1323:$K$1377,4,FALSE))</f>
        <v>牛乳</v>
      </c>
      <c r="E103" s="143" t="str">
        <f>IF(ISERROR(VLOOKUP(3,[1]作成!$H$1323:$K$1377,3,FALSE))," ",VLOOKUP(3,[1]作成!$H$1323:$K$1377,3,FALSE))</f>
        <v>いわしのアングレーズ</v>
      </c>
      <c r="F103" s="144"/>
      <c r="G103" s="33" t="s">
        <v>35</v>
      </c>
      <c r="H103" s="32" t="s">
        <v>34</v>
      </c>
      <c r="I103" s="31"/>
      <c r="J103" s="33" t="s">
        <v>33</v>
      </c>
      <c r="K103" s="32" t="s">
        <v>32</v>
      </c>
      <c r="L103" s="31" t="s">
        <v>31</v>
      </c>
      <c r="M103" s="33" t="s">
        <v>30</v>
      </c>
      <c r="N103" s="32" t="s">
        <v>29</v>
      </c>
      <c r="O103" s="31"/>
      <c r="P103" s="67">
        <f>IF([1]計算!U30=0," ",[1]計算!U30)</f>
        <v>701.58109999999999</v>
      </c>
      <c r="Q103" s="34" t="s">
        <v>7</v>
      </c>
      <c r="R103" s="5" t="s">
        <v>0</v>
      </c>
      <c r="S103" s="4"/>
    </row>
    <row r="104" spans="1:19" ht="17.25" customHeight="1" x14ac:dyDescent="0.4">
      <c r="A104" s="150"/>
      <c r="B104" s="153"/>
      <c r="C104" s="138"/>
      <c r="D104" s="141"/>
      <c r="E104" s="145" t="str">
        <f>IF(ISERROR(VLOOKUP(4,[1]作成!$H$1323:$K$1377,3,FALSE))," ",VLOOKUP(4,[1]作成!$H$1323:$K$1377,3,FALSE))</f>
        <v>はりはりづけ</v>
      </c>
      <c r="F104" s="146"/>
      <c r="G104" s="33" t="s">
        <v>27</v>
      </c>
      <c r="H104" s="32" t="s">
        <v>26</v>
      </c>
      <c r="I104" s="31"/>
      <c r="J104" s="33" t="s">
        <v>25</v>
      </c>
      <c r="K104" s="32" t="s">
        <v>24</v>
      </c>
      <c r="L104" s="31" t="s">
        <v>23</v>
      </c>
      <c r="M104" s="33" t="s">
        <v>22</v>
      </c>
      <c r="N104" s="32" t="s">
        <v>21</v>
      </c>
      <c r="O104" s="31"/>
      <c r="P104" s="67">
        <f>IF([1]計算!X30=0," ",[1]計算!X30)</f>
        <v>28.435870000000001</v>
      </c>
      <c r="Q104" s="29" t="s">
        <v>5</v>
      </c>
      <c r="R104" s="5" t="s">
        <v>0</v>
      </c>
      <c r="S104" s="4"/>
    </row>
    <row r="105" spans="1:19" ht="17.25" customHeight="1" x14ac:dyDescent="0.4">
      <c r="A105" s="150"/>
      <c r="B105" s="153"/>
      <c r="C105" s="138"/>
      <c r="D105" s="141"/>
      <c r="E105" s="145" t="str">
        <f>IF(ISERROR(VLOOKUP(5,[1]作成!$H$1323:$K$1377,3,FALSE))," ",VLOOKUP(5,[1]作成!$H$1323:$K$1377,3,FALSE))</f>
        <v>とんじる</v>
      </c>
      <c r="F105" s="146"/>
      <c r="G105" s="33" t="s">
        <v>20</v>
      </c>
      <c r="H105" s="32"/>
      <c r="I105" s="31"/>
      <c r="J105" s="33" t="s">
        <v>19</v>
      </c>
      <c r="K105" s="32" t="s">
        <v>18</v>
      </c>
      <c r="L105" s="31"/>
      <c r="M105" s="33" t="s">
        <v>17</v>
      </c>
      <c r="N105" s="32" t="s">
        <v>16</v>
      </c>
      <c r="O105" s="31"/>
      <c r="P105" s="67">
        <f>IF([1]計算!Z30=0," ",[1]計算!Z30)</f>
        <v>23.167899999999999</v>
      </c>
      <c r="Q105" s="29" t="s">
        <v>5</v>
      </c>
      <c r="R105" s="5" t="s">
        <v>0</v>
      </c>
      <c r="S105" s="4"/>
    </row>
    <row r="106" spans="1:19" ht="17.25" customHeight="1" x14ac:dyDescent="0.4">
      <c r="A106" s="151"/>
      <c r="B106" s="154"/>
      <c r="C106" s="139"/>
      <c r="D106" s="142"/>
      <c r="E106" s="28" t="str">
        <f>IF(ISERROR(VLOOKUP(6,[1]作成!$H$1323:$K$1377,3,FALSE))," ",VLOOKUP(6,[1]作成!$H$1323:$K$1377,3,FALSE))</f>
        <v xml:space="preserve"> </v>
      </c>
      <c r="F106" s="27" t="str">
        <f>IF(ISERROR(VLOOKUP(7,[1]作成!$H$1323:$K$1377,3,FALSE))," ",VLOOKUP(7,[1]作成!$H$1323:$K$1377,3,FALSE))</f>
        <v xml:space="preserve"> </v>
      </c>
      <c r="G106" s="26" t="s">
        <v>13</v>
      </c>
      <c r="H106" s="25"/>
      <c r="I106" s="24"/>
      <c r="J106" s="26" t="s">
        <v>12</v>
      </c>
      <c r="K106" s="25" t="s">
        <v>11</v>
      </c>
      <c r="L106" s="24"/>
      <c r="M106" s="26" t="s">
        <v>10</v>
      </c>
      <c r="N106" s="25"/>
      <c r="O106" s="24"/>
      <c r="P106" s="157" t="str">
        <f>IF([1]人数!I36=0," ",[1]人数!I36)</f>
        <v xml:space="preserve"> </v>
      </c>
      <c r="Q106" s="157"/>
      <c r="R106" s="5" t="s">
        <v>0</v>
      </c>
      <c r="S106" s="4"/>
    </row>
    <row r="107" spans="1:19" ht="17.25" hidden="1" customHeight="1" x14ac:dyDescent="0.4">
      <c r="A107" s="113" t="str">
        <f>IF([1]人数!$F37=0," ",[1]人数!$F37)</f>
        <v xml:space="preserve"> </v>
      </c>
      <c r="B107" s="132" t="s">
        <v>8</v>
      </c>
      <c r="C107" s="124" t="str">
        <f>IF(ISERROR(VLOOKUP(1,[1]作成!$H$1378:$K$1432,3,FALSE))," ",VLOOKUP(1,[1]作成!$H$1378:$K$1432,3,FALSE))</f>
        <v xml:space="preserve"> </v>
      </c>
      <c r="D107" s="127" t="str">
        <f>IF(ISERROR(VLOOKUP(2,[1]作成!$H$1378:$K$1432,4,FALSE))," ",VLOOKUP(2,[1]作成!$H$1378:$K$1432,4,FALSE))</f>
        <v xml:space="preserve"> </v>
      </c>
      <c r="E107" s="130" t="str">
        <f>IF(ISERROR(VLOOKUP(3,[1]作成!$H$1378:$K$1432,3,FALSE))," ",VLOOKUP(3,[1]作成!$H$1378:$K$1432,3,FALSE))</f>
        <v xml:space="preserve"> </v>
      </c>
      <c r="F107" s="131"/>
      <c r="G107" s="23"/>
      <c r="H107" s="22"/>
      <c r="I107" s="21"/>
      <c r="J107" s="23"/>
      <c r="K107" s="22"/>
      <c r="L107" s="21"/>
      <c r="M107" s="23"/>
      <c r="N107" s="22"/>
      <c r="O107" s="21"/>
      <c r="P107" s="66" t="str">
        <f>IF([1]計算!U31=0," ",[1]計算!U31)</f>
        <v xml:space="preserve"> </v>
      </c>
      <c r="Q107" s="20" t="s">
        <v>7</v>
      </c>
    </row>
    <row r="108" spans="1:19" ht="17.25" hidden="1" customHeight="1" x14ac:dyDescent="0.4">
      <c r="A108" s="114"/>
      <c r="B108" s="133"/>
      <c r="C108" s="125"/>
      <c r="D108" s="128"/>
      <c r="E108" s="109" t="str">
        <f>IF(ISERROR(VLOOKUP(4,[1]作成!$H$1378:$K$1432,3,FALSE))," ",VLOOKUP(4,[1]作成!$H$1378:$K$1432,3,FALSE))</f>
        <v xml:space="preserve"> </v>
      </c>
      <c r="F108" s="110"/>
      <c r="G108" s="19"/>
      <c r="H108" s="18"/>
      <c r="I108" s="17"/>
      <c r="J108" s="19"/>
      <c r="K108" s="18"/>
      <c r="L108" s="17"/>
      <c r="M108" s="19"/>
      <c r="N108" s="18"/>
      <c r="O108" s="17"/>
      <c r="P108" s="66" t="str">
        <f>IF([1]計算!X31=0," ",[1]計算!X31)</f>
        <v xml:space="preserve"> </v>
      </c>
      <c r="Q108" s="15" t="s">
        <v>5</v>
      </c>
    </row>
    <row r="109" spans="1:19" ht="17.25" hidden="1" customHeight="1" x14ac:dyDescent="0.4">
      <c r="A109" s="114"/>
      <c r="B109" s="133"/>
      <c r="C109" s="125"/>
      <c r="D109" s="128"/>
      <c r="E109" s="109" t="str">
        <f>IF(ISERROR(VLOOKUP(5,[1]作成!$H$1378:$K$1432,3,FALSE))," ",VLOOKUP(5,[1]作成!$H$1378:$K$1432,3,FALSE))</f>
        <v xml:space="preserve"> </v>
      </c>
      <c r="F109" s="110"/>
      <c r="G109" s="19"/>
      <c r="H109" s="18"/>
      <c r="I109" s="17"/>
      <c r="J109" s="19"/>
      <c r="K109" s="18"/>
      <c r="L109" s="17"/>
      <c r="M109" s="19"/>
      <c r="N109" s="18"/>
      <c r="O109" s="17"/>
      <c r="P109" s="66" t="str">
        <f>IF([1]計算!Z31=0," ",[1]計算!Z31)</f>
        <v xml:space="preserve"> </v>
      </c>
      <c r="Q109" s="15" t="s">
        <v>5</v>
      </c>
    </row>
    <row r="110" spans="1:19" ht="17.25" hidden="1" customHeight="1" x14ac:dyDescent="0.4">
      <c r="A110" s="115"/>
      <c r="B110" s="134"/>
      <c r="C110" s="126"/>
      <c r="D110" s="129"/>
      <c r="E110" s="14" t="str">
        <f>IF(ISERROR(VLOOKUP(6,[1]作成!$H$1378:$K$1432,3,FALSE))," ",VLOOKUP(6,[1]作成!$H$1378:$K$1432,3,FALSE))</f>
        <v xml:space="preserve"> </v>
      </c>
      <c r="F110" s="13" t="str">
        <f>IF(ISERROR(VLOOKUP(7,[1]作成!$H$1378:$K$1432,3,FALSE))," ",VLOOKUP(7,[1]作成!$H$1378:$K$1432,3,FALSE))</f>
        <v xml:space="preserve"> </v>
      </c>
      <c r="G110" s="12"/>
      <c r="H110" s="11"/>
      <c r="I110" s="10"/>
      <c r="J110" s="12"/>
      <c r="K110" s="11"/>
      <c r="L110" s="10"/>
      <c r="M110" s="12"/>
      <c r="N110" s="11"/>
      <c r="O110" s="10"/>
      <c r="P110" s="158" t="str">
        <f>IF([1]人数!I37=0," ",[1]人数!I37)</f>
        <v xml:space="preserve"> </v>
      </c>
      <c r="Q110" s="158"/>
    </row>
    <row r="111" spans="1:19" ht="15.95" customHeight="1" x14ac:dyDescent="0.4">
      <c r="A111" s="5"/>
      <c r="B111" s="5" t="s">
        <v>4</v>
      </c>
      <c r="C111" s="8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 t="s">
        <v>0</v>
      </c>
      <c r="S111" s="4"/>
    </row>
    <row r="112" spans="1:19" ht="15.95" customHeight="1" x14ac:dyDescent="0.4">
      <c r="A112" s="5"/>
      <c r="B112" s="5" t="s">
        <v>3</v>
      </c>
      <c r="C112" s="8"/>
      <c r="D112" s="5"/>
      <c r="E112" s="5"/>
      <c r="F112" s="5"/>
      <c r="G112" s="5"/>
      <c r="H112" s="5"/>
      <c r="I112" s="5"/>
      <c r="J112" s="5"/>
      <c r="K112" s="5"/>
      <c r="L112" s="9" t="s">
        <v>2</v>
      </c>
      <c r="M112" s="9"/>
      <c r="N112" s="9"/>
      <c r="O112" s="5"/>
      <c r="P112" s="5"/>
      <c r="Q112" s="5"/>
      <c r="R112" s="5" t="s">
        <v>0</v>
      </c>
      <c r="S112" s="4"/>
    </row>
    <row r="113" spans="1:19" ht="15.95" customHeight="1" x14ac:dyDescent="0.4">
      <c r="A113" s="5"/>
      <c r="B113" s="5" t="s">
        <v>1</v>
      </c>
      <c r="C113" s="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 t="s">
        <v>0</v>
      </c>
      <c r="S113" s="4"/>
    </row>
    <row r="114" spans="1:19" s="2" customFormat="1" ht="15.95" hidden="1" customHeight="1" x14ac:dyDescent="0.4">
      <c r="C114" s="7"/>
    </row>
    <row r="115" spans="1:19" s="2" customFormat="1" ht="15.95" hidden="1" customHeight="1" x14ac:dyDescent="0.4">
      <c r="C115" s="7"/>
    </row>
    <row r="116" spans="1:19" s="2" customFormat="1" ht="15.95" hidden="1" customHeight="1" x14ac:dyDescent="0.4">
      <c r="C116" s="7"/>
    </row>
    <row r="117" spans="1:19" s="2" customFormat="1" ht="15.95" hidden="1" customHeight="1" x14ac:dyDescent="0.4">
      <c r="C117" s="7"/>
    </row>
    <row r="118" spans="1:19" s="2" customFormat="1" ht="15.95" hidden="1" customHeight="1" x14ac:dyDescent="0.4">
      <c r="C118" s="7"/>
    </row>
    <row r="119" spans="1:19" s="2" customFormat="1" ht="15.95" hidden="1" customHeight="1" x14ac:dyDescent="0.4">
      <c r="C119" s="7"/>
    </row>
    <row r="120" spans="1:19" s="2" customFormat="1" ht="15.95" hidden="1" customHeight="1" x14ac:dyDescent="0.4">
      <c r="C120" s="7"/>
    </row>
    <row r="121" spans="1:19" s="2" customFormat="1" ht="15.95" hidden="1" customHeight="1" x14ac:dyDescent="0.4">
      <c r="C121" s="7"/>
    </row>
    <row r="122" spans="1:19" s="2" customFormat="1" ht="15.95" hidden="1" customHeight="1" x14ac:dyDescent="0.4">
      <c r="C122" s="7"/>
    </row>
    <row r="123" spans="1:19" s="2" customFormat="1" ht="15.95" hidden="1" customHeight="1" x14ac:dyDescent="0.4">
      <c r="C123" s="7"/>
    </row>
    <row r="124" spans="1:19" s="2" customFormat="1" ht="15.95" hidden="1" customHeight="1" x14ac:dyDescent="0.4">
      <c r="C124" s="7"/>
    </row>
    <row r="125" spans="1:19" s="2" customFormat="1" ht="15.95" hidden="1" customHeight="1" x14ac:dyDescent="0.4">
      <c r="C125" s="7"/>
    </row>
    <row r="126" spans="1:19" s="2" customFormat="1" ht="15.95" hidden="1" customHeight="1" x14ac:dyDescent="0.4">
      <c r="C126" s="7"/>
    </row>
    <row r="127" spans="1:19" s="2" customFormat="1" ht="15.95" hidden="1" customHeight="1" x14ac:dyDescent="0.4">
      <c r="C127" s="7"/>
    </row>
    <row r="128" spans="1:19" s="2" customFormat="1" ht="15.95" hidden="1" customHeight="1" x14ac:dyDescent="0.4">
      <c r="C128" s="7"/>
    </row>
    <row r="129" spans="1:19" s="2" customFormat="1" ht="15.95" hidden="1" customHeight="1" x14ac:dyDescent="0.4">
      <c r="C129" s="7"/>
    </row>
    <row r="130" spans="1:19" ht="15.95" hidden="1" customHeight="1" x14ac:dyDescent="0.4">
      <c r="A130" s="2"/>
      <c r="B130" s="2"/>
      <c r="C130" s="7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7"/>
      <c r="D131" s="2"/>
      <c r="E131" s="2"/>
      <c r="F131" s="2"/>
      <c r="P131" s="2"/>
      <c r="Q131" s="2"/>
    </row>
    <row r="132" spans="1:19" ht="15.95" hidden="1" customHeight="1" x14ac:dyDescent="0.4">
      <c r="A132" s="2"/>
      <c r="B132" s="2"/>
      <c r="C132" s="7"/>
      <c r="D132" s="2"/>
      <c r="E132" s="2"/>
      <c r="F132" s="2"/>
      <c r="P132" s="2"/>
      <c r="Q132" s="2"/>
    </row>
    <row r="133" spans="1:19" ht="13.5" x14ac:dyDescent="0.4">
      <c r="A133" s="4"/>
      <c r="B133" s="4"/>
      <c r="C133" s="6"/>
      <c r="D133" s="4"/>
      <c r="E133" s="4"/>
      <c r="F133" s="4"/>
      <c r="G133" s="5"/>
      <c r="H133" s="5"/>
      <c r="I133" s="5"/>
      <c r="J133" s="5"/>
      <c r="K133" s="5"/>
      <c r="L133" s="5"/>
      <c r="M133" s="5"/>
      <c r="N133" s="5"/>
      <c r="O133" s="5"/>
      <c r="P133" s="4"/>
      <c r="Q133" s="4"/>
      <c r="R133" s="5"/>
      <c r="S133" s="4"/>
    </row>
    <row r="134" spans="1:19" ht="13.5" x14ac:dyDescent="0.4">
      <c r="A134" s="4"/>
      <c r="B134" s="4"/>
      <c r="C134" s="6"/>
      <c r="D134" s="4"/>
      <c r="E134" s="4"/>
      <c r="F134" s="4"/>
      <c r="G134" s="5"/>
      <c r="H134" s="5"/>
      <c r="I134" s="5"/>
      <c r="J134" s="5"/>
      <c r="K134" s="5"/>
      <c r="L134" s="5"/>
      <c r="M134" s="5"/>
      <c r="N134" s="5"/>
      <c r="O134" s="5"/>
      <c r="P134" s="4"/>
      <c r="Q134" s="4"/>
      <c r="R134" s="5"/>
      <c r="S134" s="4"/>
    </row>
  </sheetData>
  <sheetProtection autoFilter="0"/>
  <autoFilter ref="R2:R132" xr:uid="{00000000-0009-0000-0000-000001000000}">
    <filterColumn colId="0">
      <customFilters>
        <customFilter operator="notEqual" val=" "/>
      </customFilters>
    </filterColumn>
  </autoFilter>
  <mergeCells count="225">
    <mergeCell ref="A3:A6"/>
    <mergeCell ref="B3:B6"/>
    <mergeCell ref="C3:F4"/>
    <mergeCell ref="G3:I4"/>
    <mergeCell ref="J3:L4"/>
    <mergeCell ref="M3:O4"/>
    <mergeCell ref="P3:Q3"/>
    <mergeCell ref="P4:Q4"/>
    <mergeCell ref="C5:C6"/>
    <mergeCell ref="D5:D6"/>
    <mergeCell ref="E5:F6"/>
    <mergeCell ref="G5:I6"/>
    <mergeCell ref="J5:L6"/>
    <mergeCell ref="M5:O6"/>
    <mergeCell ref="P5:Q5"/>
    <mergeCell ref="P6:Q6"/>
    <mergeCell ref="A7:A10"/>
    <mergeCell ref="B7:B10"/>
    <mergeCell ref="C7:C10"/>
    <mergeCell ref="D7:D10"/>
    <mergeCell ref="E7:F7"/>
    <mergeCell ref="S7:S18"/>
    <mergeCell ref="E8:F8"/>
    <mergeCell ref="E9:F9"/>
    <mergeCell ref="P10:Q10"/>
    <mergeCell ref="A11:A14"/>
    <mergeCell ref="P14:Q14"/>
    <mergeCell ref="A15:A18"/>
    <mergeCell ref="B15:B18"/>
    <mergeCell ref="C15:C18"/>
    <mergeCell ref="D15:D18"/>
    <mergeCell ref="E15:F15"/>
    <mergeCell ref="E16:F16"/>
    <mergeCell ref="E17:F17"/>
    <mergeCell ref="P18:Q18"/>
    <mergeCell ref="B11:B14"/>
    <mergeCell ref="C11:C14"/>
    <mergeCell ref="D11:D14"/>
    <mergeCell ref="E11:F11"/>
    <mergeCell ref="E12:F12"/>
    <mergeCell ref="E13:F13"/>
    <mergeCell ref="P22:Q22"/>
    <mergeCell ref="A23:A26"/>
    <mergeCell ref="B23:B26"/>
    <mergeCell ref="C23:C26"/>
    <mergeCell ref="D23:D26"/>
    <mergeCell ref="E23:F23"/>
    <mergeCell ref="E24:F24"/>
    <mergeCell ref="E25:F25"/>
    <mergeCell ref="P26:Q26"/>
    <mergeCell ref="A19:A22"/>
    <mergeCell ref="B19:B22"/>
    <mergeCell ref="C19:C22"/>
    <mergeCell ref="D19:D22"/>
    <mergeCell ref="E19:F19"/>
    <mergeCell ref="E20:F20"/>
    <mergeCell ref="E21:F21"/>
    <mergeCell ref="P30:Q30"/>
    <mergeCell ref="A31:A34"/>
    <mergeCell ref="B31:B34"/>
    <mergeCell ref="C31:C34"/>
    <mergeCell ref="D31:D34"/>
    <mergeCell ref="E31:F31"/>
    <mergeCell ref="E32:F32"/>
    <mergeCell ref="E33:F33"/>
    <mergeCell ref="P34:Q34"/>
    <mergeCell ref="A27:A30"/>
    <mergeCell ref="B27:B30"/>
    <mergeCell ref="C27:C30"/>
    <mergeCell ref="D27:D30"/>
    <mergeCell ref="E27:F27"/>
    <mergeCell ref="E28:F28"/>
    <mergeCell ref="E29:F29"/>
    <mergeCell ref="P38:Q38"/>
    <mergeCell ref="A39:A42"/>
    <mergeCell ref="B39:B42"/>
    <mergeCell ref="C39:C42"/>
    <mergeCell ref="D39:D42"/>
    <mergeCell ref="E39:F39"/>
    <mergeCell ref="E40:F40"/>
    <mergeCell ref="E41:F41"/>
    <mergeCell ref="P42:Q42"/>
    <mergeCell ref="A35:A38"/>
    <mergeCell ref="B35:B38"/>
    <mergeCell ref="C35:C38"/>
    <mergeCell ref="D35:D38"/>
    <mergeCell ref="E35:F35"/>
    <mergeCell ref="E36:F36"/>
    <mergeCell ref="E37:F37"/>
    <mergeCell ref="P46:Q46"/>
    <mergeCell ref="A47:A50"/>
    <mergeCell ref="B47:B50"/>
    <mergeCell ref="C47:C50"/>
    <mergeCell ref="D47:D50"/>
    <mergeCell ref="E47:F47"/>
    <mergeCell ref="E48:F48"/>
    <mergeCell ref="E49:F49"/>
    <mergeCell ref="P50:Q50"/>
    <mergeCell ref="A43:A46"/>
    <mergeCell ref="B43:B46"/>
    <mergeCell ref="C43:C46"/>
    <mergeCell ref="D43:D46"/>
    <mergeCell ref="E43:F43"/>
    <mergeCell ref="E44:F44"/>
    <mergeCell ref="E45:F45"/>
    <mergeCell ref="P54:Q54"/>
    <mergeCell ref="A55:A58"/>
    <mergeCell ref="B55:B58"/>
    <mergeCell ref="C55:C58"/>
    <mergeCell ref="D55:D58"/>
    <mergeCell ref="E55:F55"/>
    <mergeCell ref="E56:F56"/>
    <mergeCell ref="E57:F57"/>
    <mergeCell ref="P58:Q58"/>
    <mergeCell ref="A51:A54"/>
    <mergeCell ref="B51:B54"/>
    <mergeCell ref="C51:C54"/>
    <mergeCell ref="D51:D54"/>
    <mergeCell ref="E51:F51"/>
    <mergeCell ref="E52:F52"/>
    <mergeCell ref="E53:F53"/>
    <mergeCell ref="P62:Q62"/>
    <mergeCell ref="A63:A66"/>
    <mergeCell ref="B63:B66"/>
    <mergeCell ref="C63:C66"/>
    <mergeCell ref="D63:D66"/>
    <mergeCell ref="E63:F63"/>
    <mergeCell ref="E64:F64"/>
    <mergeCell ref="E65:F65"/>
    <mergeCell ref="P66:Q66"/>
    <mergeCell ref="A59:A62"/>
    <mergeCell ref="B59:B62"/>
    <mergeCell ref="C59:C62"/>
    <mergeCell ref="D59:D62"/>
    <mergeCell ref="E59:F59"/>
    <mergeCell ref="E60:F60"/>
    <mergeCell ref="E61:F61"/>
    <mergeCell ref="P70:Q70"/>
    <mergeCell ref="A71:A74"/>
    <mergeCell ref="B71:B74"/>
    <mergeCell ref="C71:C74"/>
    <mergeCell ref="D71:D74"/>
    <mergeCell ref="E71:F71"/>
    <mergeCell ref="E72:F72"/>
    <mergeCell ref="E73:F73"/>
    <mergeCell ref="P74:Q74"/>
    <mergeCell ref="A67:A70"/>
    <mergeCell ref="B67:B70"/>
    <mergeCell ref="C67:C70"/>
    <mergeCell ref="D67:D70"/>
    <mergeCell ref="E67:F67"/>
    <mergeCell ref="E68:F68"/>
    <mergeCell ref="E69:F69"/>
    <mergeCell ref="P78:Q78"/>
    <mergeCell ref="A79:A82"/>
    <mergeCell ref="B79:B82"/>
    <mergeCell ref="C79:C82"/>
    <mergeCell ref="D79:D82"/>
    <mergeCell ref="E79:F79"/>
    <mergeCell ref="E80:F80"/>
    <mergeCell ref="E81:F81"/>
    <mergeCell ref="P82:Q82"/>
    <mergeCell ref="A75:A78"/>
    <mergeCell ref="B75:B78"/>
    <mergeCell ref="C75:C78"/>
    <mergeCell ref="D75:D78"/>
    <mergeCell ref="E75:F75"/>
    <mergeCell ref="E76:F76"/>
    <mergeCell ref="E77:F77"/>
    <mergeCell ref="P86:Q86"/>
    <mergeCell ref="A87:A90"/>
    <mergeCell ref="B87:B90"/>
    <mergeCell ref="C87:C90"/>
    <mergeCell ref="D87:D90"/>
    <mergeCell ref="E87:F87"/>
    <mergeCell ref="E88:F88"/>
    <mergeCell ref="E89:F89"/>
    <mergeCell ref="P90:Q90"/>
    <mergeCell ref="A83:A86"/>
    <mergeCell ref="B83:B86"/>
    <mergeCell ref="C83:C86"/>
    <mergeCell ref="D83:D86"/>
    <mergeCell ref="E83:F83"/>
    <mergeCell ref="E84:F84"/>
    <mergeCell ref="E85:F85"/>
    <mergeCell ref="P94:Q94"/>
    <mergeCell ref="A95:A98"/>
    <mergeCell ref="B95:B98"/>
    <mergeCell ref="C95:C98"/>
    <mergeCell ref="D95:D98"/>
    <mergeCell ref="E95:F95"/>
    <mergeCell ref="E96:F96"/>
    <mergeCell ref="E97:F97"/>
    <mergeCell ref="P98:Q98"/>
    <mergeCell ref="A91:A94"/>
    <mergeCell ref="B91:B94"/>
    <mergeCell ref="C91:C94"/>
    <mergeCell ref="D91:D94"/>
    <mergeCell ref="E91:F91"/>
    <mergeCell ref="E92:F92"/>
    <mergeCell ref="E93:F93"/>
    <mergeCell ref="P110:Q110"/>
    <mergeCell ref="A107:A110"/>
    <mergeCell ref="B107:B110"/>
    <mergeCell ref="C107:C110"/>
    <mergeCell ref="D107:D110"/>
    <mergeCell ref="E107:F107"/>
    <mergeCell ref="E108:F108"/>
    <mergeCell ref="E109:F109"/>
    <mergeCell ref="P102:Q102"/>
    <mergeCell ref="A103:A106"/>
    <mergeCell ref="B103:B106"/>
    <mergeCell ref="C103:C106"/>
    <mergeCell ref="D103:D106"/>
    <mergeCell ref="E103:F103"/>
    <mergeCell ref="E104:F104"/>
    <mergeCell ref="E105:F105"/>
    <mergeCell ref="P106:Q106"/>
    <mergeCell ref="A99:A102"/>
    <mergeCell ref="B99:B102"/>
    <mergeCell ref="C99:C102"/>
    <mergeCell ref="D99:D102"/>
    <mergeCell ref="E99:F99"/>
    <mergeCell ref="E100:F100"/>
    <mergeCell ref="E101:F101"/>
  </mergeCells>
  <phoneticPr fontId="3"/>
  <pageMargins left="0.51181102362204722" right="0.31496062992125984" top="0.35433070866141736" bottom="0.15748031496062992" header="0.31496062992125984" footer="0.31496062992125984"/>
  <pageSetup paperSize="9" scale="4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rgb="FFE43C70"/>
  </sheetPr>
  <dimension ref="A1:S134"/>
  <sheetViews>
    <sheetView view="pageBreakPreview" zoomScale="80" zoomScaleNormal="100" zoomScaleSheetLayoutView="80" workbookViewId="0">
      <pane xSplit="3" ySplit="18" topLeftCell="D56" activePane="bottomRight" state="frozen"/>
      <selection pane="topRight" activeCell="D1" sqref="D1"/>
      <selection pane="bottomLeft" activeCell="A18" sqref="A18"/>
      <selection pane="bottomRight" activeCell="F62" sqref="F62"/>
    </sheetView>
  </sheetViews>
  <sheetFormatPr defaultColWidth="0" defaultRowHeight="0" customHeight="1" zeroHeight="1" x14ac:dyDescent="0.4"/>
  <cols>
    <col min="1" max="1" width="5.75" style="1" customWidth="1"/>
    <col min="2" max="2" width="3" style="1" customWidth="1"/>
    <col min="3" max="3" width="17.75" style="3" customWidth="1"/>
    <col min="4" max="4" width="4.375" style="1" customWidth="1"/>
    <col min="5" max="6" width="17.75" style="1" customWidth="1"/>
    <col min="7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90.75" customHeight="1" x14ac:dyDescent="0.4">
      <c r="E1" s="68" t="s">
        <v>172</v>
      </c>
    </row>
    <row r="2" spans="1:19" ht="35.25" customHeight="1" x14ac:dyDescent="0.4">
      <c r="A2" s="4"/>
      <c r="B2" s="65"/>
      <c r="C2" s="64"/>
      <c r="D2" s="63"/>
      <c r="E2" s="62">
        <f>[1]作成!B1</f>
        <v>10</v>
      </c>
      <c r="F2" s="61" t="s">
        <v>167</v>
      </c>
      <c r="G2" s="60"/>
      <c r="H2" s="60"/>
      <c r="I2" s="9"/>
      <c r="J2" s="5"/>
      <c r="K2" s="5"/>
      <c r="L2" s="5"/>
      <c r="M2" s="5"/>
      <c r="N2" s="5"/>
      <c r="O2" s="59"/>
      <c r="P2" s="58"/>
      <c r="Q2" s="57"/>
      <c r="R2" s="5" t="s">
        <v>0</v>
      </c>
      <c r="S2" s="4"/>
    </row>
    <row r="3" spans="1:19" ht="13.5" customHeight="1" x14ac:dyDescent="0.4">
      <c r="A3" s="99" t="s">
        <v>165</v>
      </c>
      <c r="B3" s="99" t="s">
        <v>164</v>
      </c>
      <c r="C3" s="102" t="s">
        <v>163</v>
      </c>
      <c r="D3" s="103"/>
      <c r="E3" s="103"/>
      <c r="F3" s="104"/>
      <c r="G3" s="74" t="s">
        <v>162</v>
      </c>
      <c r="H3" s="75"/>
      <c r="I3" s="76"/>
      <c r="J3" s="74" t="s">
        <v>161</v>
      </c>
      <c r="K3" s="75"/>
      <c r="L3" s="76"/>
      <c r="M3" s="74" t="s">
        <v>160</v>
      </c>
      <c r="N3" s="75"/>
      <c r="O3" s="76"/>
      <c r="P3" s="98" t="s">
        <v>159</v>
      </c>
      <c r="Q3" s="98"/>
      <c r="R3" s="5" t="s">
        <v>0</v>
      </c>
      <c r="S3" s="4"/>
    </row>
    <row r="4" spans="1:19" ht="13.5" customHeight="1" x14ac:dyDescent="0.4">
      <c r="A4" s="100"/>
      <c r="B4" s="100"/>
      <c r="C4" s="105"/>
      <c r="D4" s="106"/>
      <c r="E4" s="106"/>
      <c r="F4" s="107"/>
      <c r="G4" s="77"/>
      <c r="H4" s="78"/>
      <c r="I4" s="79"/>
      <c r="J4" s="77"/>
      <c r="K4" s="78"/>
      <c r="L4" s="79"/>
      <c r="M4" s="77"/>
      <c r="N4" s="78"/>
      <c r="O4" s="79"/>
      <c r="P4" s="98" t="s">
        <v>158</v>
      </c>
      <c r="Q4" s="98"/>
      <c r="R4" s="5" t="s">
        <v>0</v>
      </c>
      <c r="S4" s="4"/>
    </row>
    <row r="5" spans="1:19" ht="13.5" customHeight="1" x14ac:dyDescent="0.4">
      <c r="A5" s="100"/>
      <c r="B5" s="100"/>
      <c r="C5" s="116" t="s">
        <v>157</v>
      </c>
      <c r="D5" s="118" t="s">
        <v>156</v>
      </c>
      <c r="E5" s="120" t="s">
        <v>155</v>
      </c>
      <c r="F5" s="121"/>
      <c r="G5" s="80" t="s">
        <v>154</v>
      </c>
      <c r="H5" s="81"/>
      <c r="I5" s="82"/>
      <c r="J5" s="86" t="s">
        <v>153</v>
      </c>
      <c r="K5" s="87"/>
      <c r="L5" s="88"/>
      <c r="M5" s="92" t="s">
        <v>152</v>
      </c>
      <c r="N5" s="93"/>
      <c r="O5" s="94"/>
      <c r="P5" s="98" t="s">
        <v>151</v>
      </c>
      <c r="Q5" s="98"/>
      <c r="R5" s="5" t="s">
        <v>0</v>
      </c>
      <c r="S5" s="4"/>
    </row>
    <row r="6" spans="1:19" ht="13.5" customHeight="1" x14ac:dyDescent="0.4">
      <c r="A6" s="101"/>
      <c r="B6" s="101"/>
      <c r="C6" s="117"/>
      <c r="D6" s="119"/>
      <c r="E6" s="122"/>
      <c r="F6" s="123"/>
      <c r="G6" s="83"/>
      <c r="H6" s="84"/>
      <c r="I6" s="85"/>
      <c r="J6" s="89"/>
      <c r="K6" s="90"/>
      <c r="L6" s="91"/>
      <c r="M6" s="95"/>
      <c r="N6" s="96"/>
      <c r="O6" s="97"/>
      <c r="P6" s="98" t="s">
        <v>150</v>
      </c>
      <c r="Q6" s="98"/>
      <c r="R6" s="5" t="s">
        <v>0</v>
      </c>
      <c r="S6" s="4"/>
    </row>
    <row r="7" spans="1:19" ht="17.25" hidden="1" customHeight="1" x14ac:dyDescent="0.4">
      <c r="A7" s="113" t="str">
        <f>IF([1]人数!$F12=0," ",[1]人数!$F12)</f>
        <v xml:space="preserve"> </v>
      </c>
      <c r="B7" s="132" t="s">
        <v>8</v>
      </c>
      <c r="C7" s="124" t="str">
        <f>IF(ISERROR(VLOOKUP(1,[1]作成!$H$3:$K$57,3,FALSE))," ",VLOOKUP(1,[1]作成!$H$3:$K$57,3,FALSE))</f>
        <v xml:space="preserve"> </v>
      </c>
      <c r="D7" s="127" t="str">
        <f>IF(ISERROR(VLOOKUP(2,[1]作成!$H$3:$K$57,4,FALSE))," ",VLOOKUP(2,[1]作成!$H$3:$K$57,4,FALSE))</f>
        <v xml:space="preserve"> </v>
      </c>
      <c r="E7" s="130" t="str">
        <f>IF(ISERROR(VLOOKUP(3,[1]作成!$H$3:$K$57,3,FALSE))," ",VLOOKUP(3,[1]作成!$H$3:$K$57,3,FALSE))</f>
        <v xml:space="preserve"> </v>
      </c>
      <c r="F7" s="131"/>
      <c r="G7" s="54"/>
      <c r="H7" s="52"/>
      <c r="I7" s="53"/>
      <c r="J7" s="54"/>
      <c r="K7" s="52"/>
      <c r="L7" s="53"/>
      <c r="M7" s="52"/>
      <c r="N7" s="52"/>
      <c r="O7" s="52"/>
      <c r="P7" s="66" t="str">
        <f>IF([1]計算!U6=0," ",[1]計算!U6)</f>
        <v xml:space="preserve"> </v>
      </c>
      <c r="Q7" s="20" t="s">
        <v>7</v>
      </c>
      <c r="S7" s="108" t="s">
        <v>149</v>
      </c>
    </row>
    <row r="8" spans="1:19" ht="17.25" hidden="1" customHeight="1" x14ac:dyDescent="0.4">
      <c r="A8" s="114"/>
      <c r="B8" s="133"/>
      <c r="C8" s="125"/>
      <c r="D8" s="128"/>
      <c r="E8" s="109" t="str">
        <f>IF(ISERROR(VLOOKUP(4,[1]作成!$H$3:$K$57,3,FALSE))," ",VLOOKUP(4,[1]作成!$H$3:$K$57,3,FALSE))</f>
        <v xml:space="preserve"> </v>
      </c>
      <c r="F8" s="110"/>
      <c r="G8" s="50"/>
      <c r="H8" s="49"/>
      <c r="I8" s="51"/>
      <c r="J8" s="50"/>
      <c r="K8" s="49"/>
      <c r="L8" s="51"/>
      <c r="M8" s="49"/>
      <c r="N8" s="49"/>
      <c r="O8" s="49"/>
      <c r="P8" s="66" t="str">
        <f>IF([1]計算!X6=0," ",[1]計算!X6)</f>
        <v xml:space="preserve"> </v>
      </c>
      <c r="Q8" s="15" t="s">
        <v>5</v>
      </c>
      <c r="S8" s="108"/>
    </row>
    <row r="9" spans="1:19" ht="17.25" hidden="1" customHeight="1" x14ac:dyDescent="0.4">
      <c r="A9" s="114"/>
      <c r="B9" s="133"/>
      <c r="C9" s="125"/>
      <c r="D9" s="128"/>
      <c r="E9" s="109" t="str">
        <f>IF(ISERROR(VLOOKUP(5,[1]作成!$H$3:$K$57,3,FALSE))," ",VLOOKUP(5,[1]作成!$H$3:$K$57,3,FALSE))</f>
        <v xml:space="preserve"> </v>
      </c>
      <c r="F9" s="110"/>
      <c r="G9" s="50"/>
      <c r="H9" s="49"/>
      <c r="I9" s="51"/>
      <c r="J9" s="50"/>
      <c r="K9" s="49"/>
      <c r="L9" s="17"/>
      <c r="M9" s="49"/>
      <c r="N9" s="49"/>
      <c r="O9" s="18"/>
      <c r="P9" s="66" t="str">
        <f>IF([1]計算!Z6=0," ",[1]計算!Z6)</f>
        <v xml:space="preserve"> </v>
      </c>
      <c r="Q9" s="15" t="s">
        <v>5</v>
      </c>
      <c r="S9" s="108"/>
    </row>
    <row r="10" spans="1:19" ht="17.25" hidden="1" customHeight="1" x14ac:dyDescent="0.4">
      <c r="A10" s="115"/>
      <c r="B10" s="134"/>
      <c r="C10" s="126"/>
      <c r="D10" s="129"/>
      <c r="E10" s="56" t="str">
        <f>IF(ISERROR(VLOOKUP(6,[1]作成!$H$3:$K$57,3,FALSE))," ",VLOOKUP(6,[1]作成!$H$3:$K$57,3,FALSE))</f>
        <v xml:space="preserve"> </v>
      </c>
      <c r="F10" s="56" t="str">
        <f>IF(ISERROR(VLOOKUP(7,[1]作成!$H$3:$K$57,3,FALSE))," ",VLOOKUP(7,[1]作成!$H$3:$K$57,3,FALSE))</f>
        <v xml:space="preserve"> </v>
      </c>
      <c r="G10" s="50"/>
      <c r="H10" s="49"/>
      <c r="I10" s="17"/>
      <c r="J10" s="50"/>
      <c r="K10" s="49"/>
      <c r="L10" s="17"/>
      <c r="M10" s="49"/>
      <c r="N10" s="49"/>
      <c r="O10" s="18"/>
      <c r="P10" s="111" t="str">
        <f>IF([1]人数!I12=0," ",[1]人数!I12)</f>
        <v xml:space="preserve"> </v>
      </c>
      <c r="Q10" s="112"/>
      <c r="S10" s="108"/>
    </row>
    <row r="11" spans="1:19" ht="17.25" hidden="1" customHeight="1" x14ac:dyDescent="0.4">
      <c r="A11" s="113" t="str">
        <f>IF([1]人数!$F13=0," ",[1]人数!$F13)</f>
        <v xml:space="preserve"> </v>
      </c>
      <c r="B11" s="135" t="s">
        <v>68</v>
      </c>
      <c r="C11" s="124" t="str">
        <f>IF(ISERROR(VLOOKUP(1,[1]作成!$H$58:$K$112,3,FALSE))," ",VLOOKUP(1,[1]作成!$H$58:$K$112,3,FALSE))</f>
        <v xml:space="preserve"> </v>
      </c>
      <c r="D11" s="127" t="str">
        <f>IF(ISERROR(VLOOKUP(2,[1]作成!$H$58:$K$112,4,FALSE))," ",VLOOKUP(2,[1]作成!$H$58:$K$112,4,FALSE))</f>
        <v xml:space="preserve"> </v>
      </c>
      <c r="E11" s="130" t="str">
        <f>IF(ISERROR(VLOOKUP(3,[1]作成!$H$58:$K$112,3,FALSE))," ",VLOOKUP(3,[1]作成!$H$58:$K$112,3,FALSE))</f>
        <v xml:space="preserve"> </v>
      </c>
      <c r="F11" s="131"/>
      <c r="G11" s="54"/>
      <c r="H11" s="52"/>
      <c r="I11" s="52"/>
      <c r="J11" s="54"/>
      <c r="K11" s="52"/>
      <c r="L11" s="53"/>
      <c r="M11" s="52"/>
      <c r="N11" s="52"/>
      <c r="O11" s="53"/>
      <c r="P11" s="66" t="str">
        <f>IF([1]計算!U7=0," ",[1]計算!U7)</f>
        <v xml:space="preserve"> </v>
      </c>
      <c r="Q11" s="20" t="s">
        <v>7</v>
      </c>
      <c r="S11" s="108"/>
    </row>
    <row r="12" spans="1:19" ht="17.25" hidden="1" customHeight="1" x14ac:dyDescent="0.4">
      <c r="A12" s="114"/>
      <c r="B12" s="135"/>
      <c r="C12" s="125"/>
      <c r="D12" s="128"/>
      <c r="E12" s="109" t="str">
        <f>IF(ISERROR(VLOOKUP(4,[1]作成!$H$58:$K$112,3,FALSE))," ",VLOOKUP(4,[1]作成!$H$58:$K$112,3,FALSE))</f>
        <v xml:space="preserve"> </v>
      </c>
      <c r="F12" s="110"/>
      <c r="G12" s="50"/>
      <c r="H12" s="49"/>
      <c r="I12" s="18"/>
      <c r="J12" s="50"/>
      <c r="K12" s="49"/>
      <c r="L12" s="51"/>
      <c r="M12" s="49"/>
      <c r="N12" s="49"/>
      <c r="O12" s="51"/>
      <c r="P12" s="66" t="str">
        <f>IF([1]計算!X7=0," ",[1]計算!X7)</f>
        <v xml:space="preserve"> </v>
      </c>
      <c r="Q12" s="15" t="s">
        <v>5</v>
      </c>
      <c r="S12" s="108"/>
    </row>
    <row r="13" spans="1:19" ht="17.25" hidden="1" customHeight="1" x14ac:dyDescent="0.4">
      <c r="A13" s="114"/>
      <c r="B13" s="135"/>
      <c r="C13" s="125"/>
      <c r="D13" s="128"/>
      <c r="E13" s="109" t="str">
        <f>IF(ISERROR(VLOOKUP(5,[1]作成!$H$58:$K$112,3,FALSE))," ",VLOOKUP(5,[1]作成!$H$58:$K$112,3,FALSE))</f>
        <v xml:space="preserve"> </v>
      </c>
      <c r="F13" s="110"/>
      <c r="G13" s="50"/>
      <c r="H13" s="49"/>
      <c r="I13" s="18"/>
      <c r="J13" s="50"/>
      <c r="K13" s="49"/>
      <c r="L13" s="51"/>
      <c r="M13" s="49"/>
      <c r="N13" s="49"/>
      <c r="O13" s="17"/>
      <c r="P13" s="66" t="str">
        <f>IF([1]計算!Z7=0," ",[1]計算!Z7)</f>
        <v xml:space="preserve"> </v>
      </c>
      <c r="Q13" s="15" t="s">
        <v>5</v>
      </c>
      <c r="S13" s="108"/>
    </row>
    <row r="14" spans="1:19" ht="17.25" hidden="1" customHeight="1" x14ac:dyDescent="0.4">
      <c r="A14" s="115"/>
      <c r="B14" s="135"/>
      <c r="C14" s="126"/>
      <c r="D14" s="129"/>
      <c r="E14" s="14" t="str">
        <f>IF(ISERROR(VLOOKUP(6,[1]作成!$H$58:$K$112,3,FALSE))," ",VLOOKUP(6,[1]作成!$H$58:$K$112,3,FALSE))</f>
        <v xml:space="preserve"> </v>
      </c>
      <c r="F14" s="13" t="str">
        <f>IF(ISERROR(VLOOKUP(7,[1]作成!$H$58:$K$112,3,FALSE))," ",VLOOKUP(7,[1]作成!$H$58:$K$112,3,FALSE))</f>
        <v xml:space="preserve"> </v>
      </c>
      <c r="G14" s="48"/>
      <c r="H14" s="47"/>
      <c r="I14" s="11"/>
      <c r="J14" s="48"/>
      <c r="K14" s="47"/>
      <c r="L14" s="55"/>
      <c r="M14" s="47"/>
      <c r="N14" s="47"/>
      <c r="O14" s="10"/>
      <c r="P14" s="111" t="str">
        <f>IF([1]人数!I13=0," ",[1]人数!I13)</f>
        <v xml:space="preserve"> </v>
      </c>
      <c r="Q14" s="112"/>
      <c r="S14" s="108"/>
    </row>
    <row r="15" spans="1:19" ht="17.25" hidden="1" customHeight="1" x14ac:dyDescent="0.4">
      <c r="A15" s="113" t="str">
        <f>IF([1]人数!$F14=0," ",[1]人数!$F14)</f>
        <v xml:space="preserve"> </v>
      </c>
      <c r="B15" s="135" t="s">
        <v>56</v>
      </c>
      <c r="C15" s="124" t="str">
        <f>IF(ISERROR(VLOOKUP(1,[1]作成!$H$113:$K$167,3,FALSE))," ",VLOOKUP(1,[1]作成!$H$113:$K$167,3,FALSE))</f>
        <v xml:space="preserve"> </v>
      </c>
      <c r="D15" s="127" t="str">
        <f>IF(ISERROR(VLOOKUP(2,[1]作成!$H$113:$K$167,4,FALSE))," ",VLOOKUP(2,[1]作成!$H$113:$K$167,4,FALSE))</f>
        <v xml:space="preserve"> </v>
      </c>
      <c r="E15" s="130" t="str">
        <f>IF(ISERROR(VLOOKUP(3,[1]作成!$H$113:$K$167,3,FALSE))," ",VLOOKUP(3,[1]作成!$H$113:$K$167,3,FALSE))</f>
        <v xml:space="preserve"> </v>
      </c>
      <c r="F15" s="131"/>
      <c r="G15" s="54"/>
      <c r="H15" s="52"/>
      <c r="I15" s="21"/>
      <c r="J15" s="54"/>
      <c r="K15" s="52"/>
      <c r="L15" s="53"/>
      <c r="M15" s="52"/>
      <c r="N15" s="52"/>
      <c r="O15" s="21"/>
      <c r="P15" s="66" t="str">
        <f>IF([1]計算!U8=0," ",[1]計算!U8)</f>
        <v xml:space="preserve"> </v>
      </c>
      <c r="Q15" s="20" t="s">
        <v>7</v>
      </c>
      <c r="S15" s="108"/>
    </row>
    <row r="16" spans="1:19" ht="17.25" hidden="1" customHeight="1" x14ac:dyDescent="0.4">
      <c r="A16" s="114"/>
      <c r="B16" s="135"/>
      <c r="C16" s="125"/>
      <c r="D16" s="128"/>
      <c r="E16" s="109" t="str">
        <f>IF(ISERROR(VLOOKUP(4,[1]作成!$H$113:$K$167,3,FALSE))," ",VLOOKUP(4,[1]作成!$H$113:$K$167,3,FALSE))</f>
        <v xml:space="preserve"> </v>
      </c>
      <c r="F16" s="110"/>
      <c r="G16" s="50"/>
      <c r="H16" s="49"/>
      <c r="I16" s="17"/>
      <c r="J16" s="50"/>
      <c r="K16" s="49"/>
      <c r="L16" s="51"/>
      <c r="M16" s="49"/>
      <c r="N16" s="49"/>
      <c r="O16" s="17"/>
      <c r="P16" s="66" t="str">
        <f>IF([1]計算!X8=0," ",[1]計算!X8)</f>
        <v xml:space="preserve"> </v>
      </c>
      <c r="Q16" s="15" t="s">
        <v>5</v>
      </c>
      <c r="S16" s="108"/>
    </row>
    <row r="17" spans="1:19" ht="17.25" hidden="1" customHeight="1" x14ac:dyDescent="0.4">
      <c r="A17" s="114"/>
      <c r="B17" s="135"/>
      <c r="C17" s="125"/>
      <c r="D17" s="128"/>
      <c r="E17" s="109" t="str">
        <f>IF(ISERROR(VLOOKUP(5,[1]作成!$H$113:$K$167,3,FALSE))," ",VLOOKUP(5,[1]作成!$H$113:$K$167,3,FALSE))</f>
        <v xml:space="preserve"> </v>
      </c>
      <c r="F17" s="110"/>
      <c r="G17" s="50"/>
      <c r="H17" s="49"/>
      <c r="I17" s="17"/>
      <c r="J17" s="50"/>
      <c r="K17" s="49"/>
      <c r="L17" s="17"/>
      <c r="M17" s="49"/>
      <c r="N17" s="49"/>
      <c r="O17" s="17"/>
      <c r="P17" s="66" t="str">
        <f>IF([1]計算!Z8=0," ",[1]計算!Z8)</f>
        <v xml:space="preserve"> </v>
      </c>
      <c r="Q17" s="15" t="s">
        <v>5</v>
      </c>
      <c r="S17" s="108"/>
    </row>
    <row r="18" spans="1:19" ht="17.25" hidden="1" customHeight="1" x14ac:dyDescent="0.4">
      <c r="A18" s="115"/>
      <c r="B18" s="135"/>
      <c r="C18" s="126"/>
      <c r="D18" s="129"/>
      <c r="E18" s="14" t="str">
        <f>IF(ISERROR(VLOOKUP(6,[1]作成!$H$113:$K$167,3,FALSE))," ",VLOOKUP(6,[1]作成!$H$113:$K$167,3,FALSE))</f>
        <v xml:space="preserve"> </v>
      </c>
      <c r="F18" s="13" t="str">
        <f>IF(ISERROR(VLOOKUP(7,[1]作成!$H$113:$K$167,3,FALSE))," ",VLOOKUP(7,[1]作成!$H$113:$K$167,3,FALSE))</f>
        <v xml:space="preserve"> </v>
      </c>
      <c r="G18" s="48"/>
      <c r="H18" s="47"/>
      <c r="I18" s="10"/>
      <c r="J18" s="48"/>
      <c r="K18" s="47"/>
      <c r="L18" s="10"/>
      <c r="M18" s="47"/>
      <c r="N18" s="47"/>
      <c r="O18" s="10"/>
      <c r="P18" s="111" t="str">
        <f>IF([1]人数!I14=0," ",[1]人数!I14)</f>
        <v xml:space="preserve"> </v>
      </c>
      <c r="Q18" s="112"/>
      <c r="S18" s="108"/>
    </row>
    <row r="19" spans="1:19" ht="17.25" customHeight="1" x14ac:dyDescent="0.4">
      <c r="A19" s="149">
        <f>IF([1]人数!$F15=0," ",[1]人数!$F15)</f>
        <v>1</v>
      </c>
      <c r="B19" s="136" t="s">
        <v>49</v>
      </c>
      <c r="C19" s="137" t="s">
        <v>168</v>
      </c>
      <c r="D19" s="140" t="str">
        <f>IF(ISERROR(VLOOKUP(2,[1]作成!$H$168:$K$222,4,FALSE))," ",VLOOKUP(2,[1]作成!$H$168:$K$222,4,FALSE))</f>
        <v>牛乳</v>
      </c>
      <c r="E19" s="143" t="s">
        <v>169</v>
      </c>
      <c r="F19" s="144"/>
      <c r="G19" s="40" t="s">
        <v>35</v>
      </c>
      <c r="H19" s="39" t="s">
        <v>106</v>
      </c>
      <c r="I19" s="31"/>
      <c r="J19" s="40" t="s">
        <v>25</v>
      </c>
      <c r="K19" s="39" t="s">
        <v>60</v>
      </c>
      <c r="L19" s="38"/>
      <c r="M19" s="39" t="s">
        <v>148</v>
      </c>
      <c r="N19" s="39" t="s">
        <v>147</v>
      </c>
      <c r="O19" s="46"/>
      <c r="P19" s="67">
        <f>IF([1]計算!U9=0," ",[1]計算!U9)</f>
        <v>642.8078999999999</v>
      </c>
      <c r="Q19" s="34" t="s">
        <v>7</v>
      </c>
      <c r="R19" s="5" t="s">
        <v>0</v>
      </c>
      <c r="S19" s="4"/>
    </row>
    <row r="20" spans="1:19" ht="17.25" customHeight="1" x14ac:dyDescent="0.4">
      <c r="A20" s="150"/>
      <c r="B20" s="136"/>
      <c r="C20" s="138"/>
      <c r="D20" s="141"/>
      <c r="E20" s="145" t="s">
        <v>170</v>
      </c>
      <c r="F20" s="146"/>
      <c r="G20" s="40" t="s">
        <v>110</v>
      </c>
      <c r="H20" s="39"/>
      <c r="I20" s="31"/>
      <c r="J20" s="40" t="s">
        <v>146</v>
      </c>
      <c r="K20" s="39" t="s">
        <v>18</v>
      </c>
      <c r="L20" s="31"/>
      <c r="M20" s="39" t="s">
        <v>17</v>
      </c>
      <c r="N20" s="39" t="s">
        <v>42</v>
      </c>
      <c r="O20" s="46"/>
      <c r="P20" s="67">
        <f>IF([1]計算!X9=0," ",[1]計算!X9)</f>
        <v>25.007339999999999</v>
      </c>
      <c r="Q20" s="29" t="s">
        <v>5</v>
      </c>
      <c r="R20" s="5" t="s">
        <v>0</v>
      </c>
      <c r="S20" s="4"/>
    </row>
    <row r="21" spans="1:19" ht="17.25" customHeight="1" x14ac:dyDescent="0.4">
      <c r="A21" s="150"/>
      <c r="B21" s="136"/>
      <c r="C21" s="138"/>
      <c r="D21" s="141"/>
      <c r="E21" s="145"/>
      <c r="F21" s="146"/>
      <c r="G21" s="40" t="s">
        <v>44</v>
      </c>
      <c r="H21" s="39"/>
      <c r="I21" s="31"/>
      <c r="J21" s="40" t="s">
        <v>129</v>
      </c>
      <c r="K21" s="39" t="s">
        <v>19</v>
      </c>
      <c r="L21" s="31"/>
      <c r="M21" s="39" t="s">
        <v>22</v>
      </c>
      <c r="N21" s="39"/>
      <c r="O21" s="46"/>
      <c r="P21" s="67">
        <f>IF([1]計算!Z9=0," ",[1]計算!Z9)</f>
        <v>17.159389999999998</v>
      </c>
      <c r="Q21" s="29" t="s">
        <v>5</v>
      </c>
      <c r="R21" s="5" t="s">
        <v>0</v>
      </c>
      <c r="S21" s="4"/>
    </row>
    <row r="22" spans="1:19" ht="17.25" customHeight="1" x14ac:dyDescent="0.4">
      <c r="A22" s="151"/>
      <c r="B22" s="136"/>
      <c r="C22" s="139"/>
      <c r="D22" s="142"/>
      <c r="E22" s="28" t="str">
        <f>IF(ISERROR(VLOOKUP(6,[1]作成!$H$168:$K$222,3,FALSE))," ",VLOOKUP(6,[1]作成!$H$168:$K$222,3,FALSE))</f>
        <v xml:space="preserve"> </v>
      </c>
      <c r="F22" s="27" t="str">
        <f>IF(ISERROR(VLOOKUP(7,[1]作成!$H$168:$K$222,3,FALSE))," ",VLOOKUP(7,[1]作成!$H$168:$K$222,3,FALSE))</f>
        <v xml:space="preserve"> </v>
      </c>
      <c r="G22" s="40" t="s">
        <v>13</v>
      </c>
      <c r="H22" s="39"/>
      <c r="I22" s="31"/>
      <c r="J22" s="40" t="s">
        <v>33</v>
      </c>
      <c r="K22" s="39" t="s">
        <v>57</v>
      </c>
      <c r="L22" s="31"/>
      <c r="M22" s="39" t="s">
        <v>29</v>
      </c>
      <c r="N22" s="32"/>
      <c r="O22" s="46"/>
      <c r="P22" s="147" t="s">
        <v>145</v>
      </c>
      <c r="Q22" s="148"/>
      <c r="R22" s="5" t="s">
        <v>0</v>
      </c>
      <c r="S22" s="4"/>
    </row>
    <row r="23" spans="1:19" ht="17.25" customHeight="1" x14ac:dyDescent="0.4">
      <c r="A23" s="149">
        <f>IF([1]人数!$F16=0," ",[1]人数!$F16)</f>
        <v>2</v>
      </c>
      <c r="B23" s="136" t="s">
        <v>36</v>
      </c>
      <c r="C23" s="137" t="str">
        <f>IF(ISERROR(VLOOKUP(1,[1]作成!$H$223:$K$277,3,FALSE))," ",VLOOKUP(1,[1]作成!$H$223:$K$277,3,FALSE))</f>
        <v>ごはん</v>
      </c>
      <c r="D23" s="140" t="str">
        <f>IF(ISERROR(VLOOKUP(2,[1]作成!$H$223:$K$277,4,FALSE))," ",VLOOKUP(2,[1]作成!$H$223:$K$277,4,FALSE))</f>
        <v>牛乳</v>
      </c>
      <c r="E23" s="143" t="str">
        <f>IF(ISERROR(VLOOKUP(3,[1]作成!$H$223:$K$277,3,FALSE))," ",VLOOKUP(3,[1]作成!$H$223:$K$277,3,FALSE))</f>
        <v>とりにくのおいだれやき</v>
      </c>
      <c r="F23" s="144"/>
      <c r="G23" s="43" t="s">
        <v>35</v>
      </c>
      <c r="H23" s="42" t="s">
        <v>85</v>
      </c>
      <c r="I23" s="45"/>
      <c r="J23" s="43" t="s">
        <v>25</v>
      </c>
      <c r="K23" s="42" t="s">
        <v>134</v>
      </c>
      <c r="L23" s="41" t="s">
        <v>18</v>
      </c>
      <c r="M23" s="42" t="s">
        <v>30</v>
      </c>
      <c r="N23" s="42" t="s">
        <v>86</v>
      </c>
      <c r="O23" s="41"/>
      <c r="P23" s="67">
        <f>IF([1]計算!U10=0," ",[1]計算!U10)</f>
        <v>659.70900000000006</v>
      </c>
      <c r="Q23" s="34" t="s">
        <v>7</v>
      </c>
      <c r="R23" s="5" t="s">
        <v>0</v>
      </c>
      <c r="S23" s="4"/>
    </row>
    <row r="24" spans="1:19" ht="17.25" customHeight="1" x14ac:dyDescent="0.4">
      <c r="A24" s="150"/>
      <c r="B24" s="136"/>
      <c r="C24" s="138"/>
      <c r="D24" s="141"/>
      <c r="E24" s="145" t="str">
        <f>IF(ISERROR(VLOOKUP(4,[1]作成!$H$223:$K$277,3,FALSE))," ",VLOOKUP(4,[1]作成!$H$223:$K$277,3,FALSE))</f>
        <v>ごぼうサラダ</v>
      </c>
      <c r="F24" s="146"/>
      <c r="G24" s="40" t="s">
        <v>44</v>
      </c>
      <c r="H24" s="39" t="s">
        <v>55</v>
      </c>
      <c r="I24" s="31"/>
      <c r="J24" s="40" t="s">
        <v>43</v>
      </c>
      <c r="K24" s="39" t="s">
        <v>24</v>
      </c>
      <c r="L24" s="38"/>
      <c r="M24" s="39" t="s">
        <v>22</v>
      </c>
      <c r="N24" s="39"/>
      <c r="O24" s="38"/>
      <c r="P24" s="67">
        <f>IF([1]計算!X10=0," ",[1]計算!X10)</f>
        <v>31.817710000000005</v>
      </c>
      <c r="Q24" s="29" t="s">
        <v>5</v>
      </c>
      <c r="R24" s="5" t="s">
        <v>0</v>
      </c>
      <c r="S24" s="4"/>
    </row>
    <row r="25" spans="1:19" ht="17.25" customHeight="1" x14ac:dyDescent="0.4">
      <c r="A25" s="150"/>
      <c r="B25" s="136"/>
      <c r="C25" s="138"/>
      <c r="D25" s="141"/>
      <c r="E25" s="145" t="str">
        <f>IF(ISERROR(VLOOKUP(5,[1]作成!$H$223:$K$277,3,FALSE))," ",VLOOKUP(5,[1]作成!$H$223:$K$277,3,FALSE))</f>
        <v>かきたまじる</v>
      </c>
      <c r="F25" s="146"/>
      <c r="G25" s="40" t="s">
        <v>74</v>
      </c>
      <c r="H25" s="39"/>
      <c r="I25" s="31"/>
      <c r="J25" s="40" t="s">
        <v>19</v>
      </c>
      <c r="K25" s="39" t="s">
        <v>142</v>
      </c>
      <c r="L25" s="38"/>
      <c r="M25" s="39" t="s">
        <v>59</v>
      </c>
      <c r="N25" s="39"/>
      <c r="O25" s="31"/>
      <c r="P25" s="67">
        <f>IF([1]計算!Z10=0," ",[1]計算!Z10)</f>
        <v>19.015500000000003</v>
      </c>
      <c r="Q25" s="29" t="s">
        <v>5</v>
      </c>
      <c r="R25" s="5" t="s">
        <v>0</v>
      </c>
      <c r="S25" s="4"/>
    </row>
    <row r="26" spans="1:19" ht="17.25" customHeight="1" x14ac:dyDescent="0.4">
      <c r="A26" s="151"/>
      <c r="B26" s="136"/>
      <c r="C26" s="139"/>
      <c r="D26" s="142"/>
      <c r="E26" s="28" t="str">
        <f>IF(ISERROR(VLOOKUP(6,[1]作成!$H$223:$K$277,3,FALSE))," ",VLOOKUP(6,[1]作成!$H$223:$K$277,3,FALSE))</f>
        <v xml:space="preserve"> </v>
      </c>
      <c r="F26" s="27" t="str">
        <f>IF(ISERROR(VLOOKUP(7,[1]作成!$H$223:$K$277,3,FALSE))," ",VLOOKUP(7,[1]作成!$H$223:$K$277,3,FALSE))</f>
        <v xml:space="preserve"> </v>
      </c>
      <c r="G26" s="37" t="s">
        <v>63</v>
      </c>
      <c r="H26" s="36"/>
      <c r="I26" s="24"/>
      <c r="J26" s="37" t="s">
        <v>47</v>
      </c>
      <c r="K26" s="36" t="s">
        <v>70</v>
      </c>
      <c r="L26" s="35"/>
      <c r="M26" s="36" t="s">
        <v>17</v>
      </c>
      <c r="N26" s="36"/>
      <c r="O26" s="24"/>
      <c r="P26" s="147"/>
      <c r="Q26" s="148"/>
      <c r="R26" s="5" t="s">
        <v>0</v>
      </c>
      <c r="S26" s="4"/>
    </row>
    <row r="27" spans="1:19" ht="17.25" customHeight="1" x14ac:dyDescent="0.4">
      <c r="A27" s="149">
        <f>IF([1]人数!$F17=0," ",[1]人数!$F17)</f>
        <v>5</v>
      </c>
      <c r="B27" s="152" t="s">
        <v>8</v>
      </c>
      <c r="C27" s="137" t="str">
        <f>IF(ISERROR(VLOOKUP(1,[1]作成!$H$278:$K$332,3,FALSE))," ",VLOOKUP(1,[1]作成!$H$278:$K$332,3,FALSE))</f>
        <v>わかめごはん</v>
      </c>
      <c r="D27" s="140" t="str">
        <f>IF(ISERROR(VLOOKUP(2,[1]作成!$H$278:$K$332,4,FALSE))," ",VLOOKUP(2,[1]作成!$H$278:$K$332,4,FALSE))</f>
        <v>牛乳</v>
      </c>
      <c r="E27" s="143" t="str">
        <f>IF(ISERROR(VLOOKUP(3,[1]作成!$H$278:$K$332,3,FALSE))," ",VLOOKUP(3,[1]作成!$H$278:$K$332,3,FALSE))</f>
        <v>オイマヨグラタン</v>
      </c>
      <c r="F27" s="144"/>
      <c r="G27" s="40" t="s">
        <v>35</v>
      </c>
      <c r="H27" s="39" t="s">
        <v>79</v>
      </c>
      <c r="I27" s="38"/>
      <c r="J27" s="40" t="s">
        <v>25</v>
      </c>
      <c r="K27" s="39" t="s">
        <v>11</v>
      </c>
      <c r="L27" s="38"/>
      <c r="M27" s="39" t="s">
        <v>30</v>
      </c>
      <c r="N27" s="39" t="s">
        <v>141</v>
      </c>
      <c r="O27" s="39"/>
      <c r="P27" s="67">
        <f>IF([1]計算!U11=0," ",[1]計算!U11)</f>
        <v>679.41859999999986</v>
      </c>
      <c r="Q27" s="34" t="s">
        <v>7</v>
      </c>
      <c r="R27" s="5" t="s">
        <v>0</v>
      </c>
      <c r="S27" s="4"/>
    </row>
    <row r="28" spans="1:19" ht="17.25" customHeight="1" x14ac:dyDescent="0.4">
      <c r="A28" s="150"/>
      <c r="B28" s="153"/>
      <c r="C28" s="138"/>
      <c r="D28" s="141"/>
      <c r="E28" s="145" t="str">
        <f>IF(ISERROR(VLOOKUP(4,[1]作成!$H$278:$K$332,3,FALSE))," ",VLOOKUP(4,[1]作成!$H$278:$K$332,3,FALSE))</f>
        <v>ふとあげのみそしる</v>
      </c>
      <c r="F28" s="146"/>
      <c r="G28" s="40" t="s">
        <v>44</v>
      </c>
      <c r="H28" s="39" t="s">
        <v>61</v>
      </c>
      <c r="I28" s="38"/>
      <c r="J28" s="40" t="s">
        <v>91</v>
      </c>
      <c r="K28" s="39" t="s">
        <v>81</v>
      </c>
      <c r="L28" s="31"/>
      <c r="M28" s="39" t="s">
        <v>29</v>
      </c>
      <c r="N28" s="39" t="s">
        <v>16</v>
      </c>
      <c r="O28" s="32"/>
      <c r="P28" s="67">
        <f>IF([1]計算!X11=0," ",[1]計算!X11)</f>
        <v>28.392739999999993</v>
      </c>
      <c r="Q28" s="29" t="s">
        <v>5</v>
      </c>
      <c r="R28" s="5" t="s">
        <v>0</v>
      </c>
      <c r="S28" s="4"/>
    </row>
    <row r="29" spans="1:19" ht="17.25" customHeight="1" x14ac:dyDescent="0.4">
      <c r="A29" s="150"/>
      <c r="B29" s="153"/>
      <c r="C29" s="138"/>
      <c r="D29" s="141"/>
      <c r="E29" s="145" t="str">
        <f>IF(ISERROR(VLOOKUP(5,[1]作成!$H$278:$K$332,3,FALSE))," ",VLOOKUP(5,[1]作成!$H$278:$K$332,3,FALSE))</f>
        <v xml:space="preserve"> </v>
      </c>
      <c r="F29" s="146"/>
      <c r="G29" s="40" t="s">
        <v>34</v>
      </c>
      <c r="H29" s="39" t="s">
        <v>90</v>
      </c>
      <c r="I29" s="38"/>
      <c r="J29" s="40" t="s">
        <v>33</v>
      </c>
      <c r="K29" s="39"/>
      <c r="L29" s="31"/>
      <c r="M29" s="39" t="s">
        <v>75</v>
      </c>
      <c r="N29" s="39" t="s">
        <v>42</v>
      </c>
      <c r="O29" s="32"/>
      <c r="P29" s="67">
        <f>IF([1]計算!Z11=0," ",[1]計算!Z11)</f>
        <v>21.518070000000002</v>
      </c>
      <c r="Q29" s="29" t="s">
        <v>5</v>
      </c>
      <c r="R29" s="5" t="s">
        <v>0</v>
      </c>
      <c r="S29" s="4"/>
    </row>
    <row r="30" spans="1:19" ht="17.25" customHeight="1" x14ac:dyDescent="0.4">
      <c r="A30" s="151"/>
      <c r="B30" s="154"/>
      <c r="C30" s="139"/>
      <c r="D30" s="142"/>
      <c r="E30" s="44" t="str">
        <f>IF(ISERROR(VLOOKUP(6,[1]作成!$H$278:$K$332,3,FALSE))," ",VLOOKUP(6,[1]作成!$H$278:$K$332,3,FALSE))</f>
        <v xml:space="preserve"> </v>
      </c>
      <c r="F30" s="44" t="str">
        <f>IF(ISERROR(VLOOKUP(7,[1]作成!$H$278:$K$332,3,FALSE))," ",VLOOKUP(7,[1]作成!$H$278:$K$332,3,FALSE))</f>
        <v xml:space="preserve"> </v>
      </c>
      <c r="G30" s="40" t="s">
        <v>26</v>
      </c>
      <c r="H30" s="39"/>
      <c r="I30" s="38"/>
      <c r="J30" s="40" t="s">
        <v>18</v>
      </c>
      <c r="K30" s="39"/>
      <c r="L30" s="31"/>
      <c r="M30" s="39" t="s">
        <v>17</v>
      </c>
      <c r="N30" s="39" t="s">
        <v>86</v>
      </c>
      <c r="O30" s="32"/>
      <c r="P30" s="147"/>
      <c r="Q30" s="148"/>
      <c r="R30" s="5" t="s">
        <v>0</v>
      </c>
      <c r="S30" s="4"/>
    </row>
    <row r="31" spans="1:19" ht="17.25" customHeight="1" x14ac:dyDescent="0.4">
      <c r="A31" s="149">
        <f>IF([1]人数!$F18=0," ",[1]人数!$F18)</f>
        <v>6</v>
      </c>
      <c r="B31" s="136" t="s">
        <v>68</v>
      </c>
      <c r="C31" s="137" t="str">
        <f>IF(ISERROR(VLOOKUP(1,[1]作成!$H$333:$K$387,3,FALSE))," ",VLOOKUP(1,[1]作成!$H$333:$K$387,3,FALSE))</f>
        <v>ごはん</v>
      </c>
      <c r="D31" s="140" t="str">
        <f>IF(ISERROR(VLOOKUP(2,[1]作成!$H$333:$K$387,4,FALSE))," ",VLOOKUP(2,[1]作成!$H$333:$K$387,4,FALSE))</f>
        <v>牛乳</v>
      </c>
      <c r="E31" s="143" t="str">
        <f>IF(ISERROR(VLOOKUP(3,[1]作成!$H$333:$K$387,3,FALSE))," ",VLOOKUP(3,[1]作成!$H$333:$K$387,3,FALSE))</f>
        <v>よかたはべんのごまあげ</v>
      </c>
      <c r="F31" s="144"/>
      <c r="G31" s="43" t="s">
        <v>35</v>
      </c>
      <c r="H31" s="42" t="s">
        <v>110</v>
      </c>
      <c r="I31" s="41"/>
      <c r="J31" s="43" t="s">
        <v>25</v>
      </c>
      <c r="K31" s="42" t="s">
        <v>24</v>
      </c>
      <c r="L31" s="41"/>
      <c r="M31" s="42" t="s">
        <v>30</v>
      </c>
      <c r="N31" s="42" t="s">
        <v>16</v>
      </c>
      <c r="O31" s="41"/>
      <c r="P31" s="67">
        <f>IF([1]計算!U12=0," ",[1]計算!U12)</f>
        <v>669.81089999999995</v>
      </c>
      <c r="Q31" s="34" t="s">
        <v>7</v>
      </c>
      <c r="R31" s="5" t="s">
        <v>0</v>
      </c>
      <c r="S31" s="4"/>
    </row>
    <row r="32" spans="1:19" ht="17.25" customHeight="1" x14ac:dyDescent="0.4">
      <c r="A32" s="150"/>
      <c r="B32" s="136"/>
      <c r="C32" s="138"/>
      <c r="D32" s="141"/>
      <c r="E32" s="145" t="str">
        <f>IF(ISERROR(VLOOKUP(4,[1]作成!$H$333:$K$387,3,FALSE))," ",VLOOKUP(4,[1]作成!$H$333:$K$387,3,FALSE))</f>
        <v>ゆかりあえ</v>
      </c>
      <c r="F32" s="146"/>
      <c r="G32" s="40" t="s">
        <v>139</v>
      </c>
      <c r="H32" s="39" t="s">
        <v>26</v>
      </c>
      <c r="I32" s="31"/>
      <c r="J32" s="40" t="s">
        <v>138</v>
      </c>
      <c r="K32" s="39" t="s">
        <v>18</v>
      </c>
      <c r="L32" s="38"/>
      <c r="M32" s="39" t="s">
        <v>75</v>
      </c>
      <c r="N32" s="39" t="s">
        <v>137</v>
      </c>
      <c r="O32" s="38"/>
      <c r="P32" s="67">
        <f>IF([1]計算!X12=0," ",[1]計算!X12)</f>
        <v>25.196899999999989</v>
      </c>
      <c r="Q32" s="29" t="s">
        <v>5</v>
      </c>
      <c r="R32" s="5" t="s">
        <v>0</v>
      </c>
      <c r="S32" s="4"/>
    </row>
    <row r="33" spans="1:19" ht="17.25" customHeight="1" x14ac:dyDescent="0.4">
      <c r="A33" s="150"/>
      <c r="B33" s="136"/>
      <c r="C33" s="138"/>
      <c r="D33" s="141"/>
      <c r="E33" s="145" t="str">
        <f>IF(ISERROR(VLOOKUP(5,[1]作成!$H$333:$K$387,3,FALSE))," ",VLOOKUP(5,[1]作成!$H$333:$K$387,3,FALSE))</f>
        <v>さつまじる</v>
      </c>
      <c r="F33" s="146"/>
      <c r="G33" s="40" t="s">
        <v>44</v>
      </c>
      <c r="H33" s="39"/>
      <c r="I33" s="31"/>
      <c r="J33" s="40" t="s">
        <v>39</v>
      </c>
      <c r="K33" s="39" t="s">
        <v>23</v>
      </c>
      <c r="L33" s="38"/>
      <c r="M33" s="39" t="s">
        <v>59</v>
      </c>
      <c r="N33" s="39" t="s">
        <v>50</v>
      </c>
      <c r="O33" s="38"/>
      <c r="P33" s="67">
        <f>IF([1]計算!Z12=0," ",[1]計算!Z12)</f>
        <v>15.210940000000001</v>
      </c>
      <c r="Q33" s="29" t="s">
        <v>5</v>
      </c>
      <c r="R33" s="5" t="s">
        <v>0</v>
      </c>
      <c r="S33" s="4"/>
    </row>
    <row r="34" spans="1:19" ht="17.25" customHeight="1" x14ac:dyDescent="0.4">
      <c r="A34" s="151"/>
      <c r="B34" s="136"/>
      <c r="C34" s="139"/>
      <c r="D34" s="142"/>
      <c r="E34" s="28" t="str">
        <f>IF(ISERROR(VLOOKUP(6,[1]作成!$H$333:$K$387,3,FALSE))," ",VLOOKUP(6,[1]作成!$H$333:$K$387,3,FALSE))</f>
        <v>ゼリー</v>
      </c>
      <c r="F34" s="27" t="str">
        <f>IF(ISERROR(VLOOKUP(7,[1]作成!$H$333:$K$387,3,FALSE))," ",VLOOKUP(7,[1]作成!$H$333:$K$387,3,FALSE))</f>
        <v xml:space="preserve"> </v>
      </c>
      <c r="G34" s="37" t="s">
        <v>85</v>
      </c>
      <c r="H34" s="36"/>
      <c r="I34" s="24"/>
      <c r="J34" s="37" t="s">
        <v>53</v>
      </c>
      <c r="K34" s="36" t="s">
        <v>122</v>
      </c>
      <c r="L34" s="24"/>
      <c r="M34" s="36" t="s">
        <v>69</v>
      </c>
      <c r="N34" s="36"/>
      <c r="O34" s="24"/>
      <c r="P34" s="147"/>
      <c r="Q34" s="148"/>
      <c r="R34" s="5" t="s">
        <v>0</v>
      </c>
      <c r="S34" s="4"/>
    </row>
    <row r="35" spans="1:19" ht="17.25" customHeight="1" x14ac:dyDescent="0.4">
      <c r="A35" s="149">
        <f>IF([1]人数!$F19=0," ",[1]人数!$F19)</f>
        <v>7</v>
      </c>
      <c r="B35" s="136" t="s">
        <v>56</v>
      </c>
      <c r="C35" s="137" t="str">
        <f>IF(ISERROR(VLOOKUP(1,[1]作成!$H$388:$K$442,3,FALSE))," ",VLOOKUP(1,[1]作成!$H$388:$K$442,3,FALSE))</f>
        <v>ごはん</v>
      </c>
      <c r="D35" s="140" t="str">
        <f>IF(ISERROR(VLOOKUP(2,[1]作成!$H$388:$K$442,4,FALSE))," ",VLOOKUP(2,[1]作成!$H$388:$K$442,4,FALSE))</f>
        <v>牛乳</v>
      </c>
      <c r="E35" s="143" t="str">
        <f>IF(ISERROR(VLOOKUP(3,[1]作成!$H$388:$K$442,3,FALSE))," ",VLOOKUP(3,[1]作成!$H$388:$K$442,3,FALSE))</f>
        <v>しゅうまい</v>
      </c>
      <c r="F35" s="144"/>
      <c r="G35" s="40" t="s">
        <v>35</v>
      </c>
      <c r="H35" s="39" t="s">
        <v>51</v>
      </c>
      <c r="I35" s="38"/>
      <c r="J35" s="40" t="s">
        <v>25</v>
      </c>
      <c r="K35" s="39" t="s">
        <v>62</v>
      </c>
      <c r="L35" s="38" t="s">
        <v>122</v>
      </c>
      <c r="M35" s="39" t="s">
        <v>30</v>
      </c>
      <c r="N35" s="39" t="s">
        <v>21</v>
      </c>
      <c r="O35" s="38"/>
      <c r="P35" s="67">
        <f>IF([1]計算!U13=0," ",[1]計算!U13)</f>
        <v>716.72510000000023</v>
      </c>
      <c r="Q35" s="34" t="s">
        <v>7</v>
      </c>
      <c r="R35" s="5" t="s">
        <v>0</v>
      </c>
      <c r="S35" s="4"/>
    </row>
    <row r="36" spans="1:19" ht="17.25" customHeight="1" x14ac:dyDescent="0.4">
      <c r="A36" s="150"/>
      <c r="B36" s="136"/>
      <c r="C36" s="138"/>
      <c r="D36" s="141"/>
      <c r="E36" s="145" t="str">
        <f>IF(ISERROR(VLOOKUP(4,[1]作成!$H$388:$K$442,3,FALSE))," ",VLOOKUP(4,[1]作成!$H$388:$K$442,3,FALSE))</f>
        <v>もやしのナムル</v>
      </c>
      <c r="F36" s="146"/>
      <c r="G36" s="40" t="s">
        <v>136</v>
      </c>
      <c r="H36" s="39" t="s">
        <v>120</v>
      </c>
      <c r="I36" s="38"/>
      <c r="J36" s="40" t="s">
        <v>33</v>
      </c>
      <c r="K36" s="39" t="s">
        <v>119</v>
      </c>
      <c r="L36" s="38"/>
      <c r="M36" s="39" t="s">
        <v>17</v>
      </c>
      <c r="N36" s="39" t="s">
        <v>42</v>
      </c>
      <c r="O36" s="38"/>
      <c r="P36" s="67">
        <f>IF([1]計算!X13=0," ",[1]計算!X13)</f>
        <v>29.651589999999992</v>
      </c>
      <c r="Q36" s="29" t="s">
        <v>5</v>
      </c>
      <c r="R36" s="5" t="s">
        <v>0</v>
      </c>
      <c r="S36" s="4"/>
    </row>
    <row r="37" spans="1:19" ht="17.25" customHeight="1" x14ac:dyDescent="0.4">
      <c r="A37" s="150"/>
      <c r="B37" s="136"/>
      <c r="C37" s="138"/>
      <c r="D37" s="141"/>
      <c r="E37" s="145" t="s">
        <v>171</v>
      </c>
      <c r="F37" s="146"/>
      <c r="G37" s="40" t="s">
        <v>67</v>
      </c>
      <c r="H37" s="39"/>
      <c r="I37" s="31"/>
      <c r="J37" s="40" t="s">
        <v>32</v>
      </c>
      <c r="K37" s="39" t="s">
        <v>19</v>
      </c>
      <c r="L37" s="38"/>
      <c r="M37" s="39" t="s">
        <v>22</v>
      </c>
      <c r="N37" s="32"/>
      <c r="O37" s="38"/>
      <c r="P37" s="67">
        <f>IF([1]計算!Z13=0," ",[1]計算!Z13)</f>
        <v>24.388159999999996</v>
      </c>
      <c r="Q37" s="29" t="s">
        <v>5</v>
      </c>
      <c r="R37" s="5" t="s">
        <v>0</v>
      </c>
      <c r="S37" s="4"/>
    </row>
    <row r="38" spans="1:19" ht="17.25" customHeight="1" x14ac:dyDescent="0.4">
      <c r="A38" s="151"/>
      <c r="B38" s="136"/>
      <c r="C38" s="139"/>
      <c r="D38" s="142"/>
      <c r="E38" s="28" t="str">
        <f>IF(ISERROR(VLOOKUP(6,[1]作成!$H$388:$K$442,3,FALSE))," ",VLOOKUP(6,[1]作成!$H$388:$K$442,3,FALSE))</f>
        <v xml:space="preserve"> </v>
      </c>
      <c r="F38" s="27" t="str">
        <f>IF(ISERROR(VLOOKUP(7,[1]作成!$H$388:$K$442,3,FALSE))," ",VLOOKUP(7,[1]作成!$H$388:$K$442,3,FALSE))</f>
        <v xml:space="preserve"> </v>
      </c>
      <c r="G38" s="40" t="s">
        <v>13</v>
      </c>
      <c r="H38" s="39"/>
      <c r="I38" s="31"/>
      <c r="J38" s="40" t="s">
        <v>18</v>
      </c>
      <c r="K38" s="39" t="s">
        <v>47</v>
      </c>
      <c r="L38" s="31"/>
      <c r="M38" s="39" t="s">
        <v>16</v>
      </c>
      <c r="N38" s="32"/>
      <c r="O38" s="38"/>
      <c r="P38" s="147"/>
      <c r="Q38" s="148"/>
      <c r="R38" s="5" t="s">
        <v>0</v>
      </c>
      <c r="S38" s="4"/>
    </row>
    <row r="39" spans="1:19" ht="17.25" customHeight="1" x14ac:dyDescent="0.4">
      <c r="A39" s="149">
        <f>IF([1]人数!$F20=0," ",[1]人数!$F20)</f>
        <v>8</v>
      </c>
      <c r="B39" s="136" t="s">
        <v>49</v>
      </c>
      <c r="C39" s="137" t="str">
        <f>IF(ISERROR(VLOOKUP(1,[1]作成!$H$443:$K$497,3,FALSE))," ",VLOOKUP(1,[1]作成!$H$443:$K$497,3,FALSE))</f>
        <v>ごはん</v>
      </c>
      <c r="D39" s="140" t="str">
        <f>IF(ISERROR(VLOOKUP(2,[1]作成!$H$443:$K$497,4,FALSE))," ",VLOOKUP(2,[1]作成!$H$443:$K$497,4,FALSE))</f>
        <v>牛乳</v>
      </c>
      <c r="E39" s="143" t="str">
        <f>IF(ISERROR(VLOOKUP(3,[1]作成!$H$443:$K$497,3,FALSE))," ",VLOOKUP(3,[1]作成!$H$443:$K$497,3,FALSE))</f>
        <v>ポークピカタ</v>
      </c>
      <c r="F39" s="144"/>
      <c r="G39" s="43" t="s">
        <v>35</v>
      </c>
      <c r="H39" s="42" t="s">
        <v>110</v>
      </c>
      <c r="I39" s="45"/>
      <c r="J39" s="43" t="s">
        <v>91</v>
      </c>
      <c r="K39" s="42" t="s">
        <v>39</v>
      </c>
      <c r="L39" s="41"/>
      <c r="M39" s="42" t="s">
        <v>30</v>
      </c>
      <c r="N39" s="42" t="s">
        <v>29</v>
      </c>
      <c r="O39" s="41"/>
      <c r="P39" s="67">
        <f>IF([1]計算!U14=0," ",[1]計算!U14)</f>
        <v>668.25119999999981</v>
      </c>
      <c r="Q39" s="34" t="s">
        <v>7</v>
      </c>
      <c r="R39" s="5" t="s">
        <v>0</v>
      </c>
      <c r="S39" s="4"/>
    </row>
    <row r="40" spans="1:19" ht="17.25" customHeight="1" x14ac:dyDescent="0.4">
      <c r="A40" s="150"/>
      <c r="B40" s="136"/>
      <c r="C40" s="138"/>
      <c r="D40" s="141"/>
      <c r="E40" s="145" t="str">
        <f>IF(ISERROR(VLOOKUP(4,[1]作成!$H$443:$K$497,3,FALSE))," ",VLOOKUP(4,[1]作成!$H$443:$K$497,3,FALSE))</f>
        <v>ブロッコリーのおかかあえ</v>
      </c>
      <c r="F40" s="146"/>
      <c r="G40" s="40" t="s">
        <v>13</v>
      </c>
      <c r="H40" s="39" t="s">
        <v>26</v>
      </c>
      <c r="I40" s="31"/>
      <c r="J40" s="40" t="s">
        <v>25</v>
      </c>
      <c r="K40" s="39" t="s">
        <v>32</v>
      </c>
      <c r="L40" s="38"/>
      <c r="M40" s="39" t="s">
        <v>59</v>
      </c>
      <c r="N40" s="39" t="s">
        <v>16</v>
      </c>
      <c r="O40" s="31"/>
      <c r="P40" s="67">
        <f>IF([1]計算!X14=0," ",[1]計算!X14)</f>
        <v>28.749129999999997</v>
      </c>
      <c r="Q40" s="29" t="s">
        <v>5</v>
      </c>
      <c r="R40" s="5" t="s">
        <v>0</v>
      </c>
      <c r="S40" s="4"/>
    </row>
    <row r="41" spans="1:19" ht="17.25" customHeight="1" x14ac:dyDescent="0.4">
      <c r="A41" s="150"/>
      <c r="B41" s="136"/>
      <c r="C41" s="138"/>
      <c r="D41" s="141"/>
      <c r="E41" s="145" t="str">
        <f>IF(ISERROR(VLOOKUP(5,[1]作成!$H$443:$K$497,3,FALSE))," ",VLOOKUP(5,[1]作成!$H$443:$K$497,3,FALSE))</f>
        <v>じゃがいもとたまねぎのみそしる</v>
      </c>
      <c r="F41" s="146"/>
      <c r="G41" s="40" t="s">
        <v>55</v>
      </c>
      <c r="H41" s="39" t="s">
        <v>61</v>
      </c>
      <c r="I41" s="31"/>
      <c r="J41" s="40" t="s">
        <v>33</v>
      </c>
      <c r="K41" s="39" t="s">
        <v>18</v>
      </c>
      <c r="L41" s="38"/>
      <c r="M41" s="39" t="s">
        <v>75</v>
      </c>
      <c r="N41" s="39" t="s">
        <v>21</v>
      </c>
      <c r="O41" s="31"/>
      <c r="P41" s="67">
        <f>IF([1]計算!Z14=0," ",[1]計算!Z14)</f>
        <v>21.357299999999995</v>
      </c>
      <c r="Q41" s="29" t="s">
        <v>5</v>
      </c>
      <c r="R41" s="5" t="s">
        <v>0</v>
      </c>
      <c r="S41" s="4"/>
    </row>
    <row r="42" spans="1:19" ht="17.25" customHeight="1" x14ac:dyDescent="0.4">
      <c r="A42" s="151"/>
      <c r="B42" s="136"/>
      <c r="C42" s="139"/>
      <c r="D42" s="142"/>
      <c r="E42" s="28" t="str">
        <f>IF(ISERROR(VLOOKUP(6,[1]作成!$H$443:$K$497,3,FALSE))," ",VLOOKUP(6,[1]作成!$H$443:$K$497,3,FALSE))</f>
        <v xml:space="preserve"> </v>
      </c>
      <c r="F42" s="27" t="str">
        <f>IF(ISERROR(VLOOKUP(7,[1]作成!$H$443:$K$497,3,FALSE))," ",VLOOKUP(7,[1]作成!$H$443:$K$497,3,FALSE))</f>
        <v xml:space="preserve"> </v>
      </c>
      <c r="G42" s="37" t="s">
        <v>92</v>
      </c>
      <c r="H42" s="36"/>
      <c r="I42" s="24"/>
      <c r="J42" s="37" t="s">
        <v>134</v>
      </c>
      <c r="K42" s="36"/>
      <c r="L42" s="35"/>
      <c r="M42" s="36" t="s">
        <v>17</v>
      </c>
      <c r="N42" s="36"/>
      <c r="O42" s="24"/>
      <c r="P42" s="147"/>
      <c r="Q42" s="148"/>
      <c r="R42" s="5" t="s">
        <v>0</v>
      </c>
      <c r="S42" s="4"/>
    </row>
    <row r="43" spans="1:19" ht="17.25" customHeight="1" x14ac:dyDescent="0.4">
      <c r="A43" s="149">
        <f>IF([1]人数!$F21=0," ",[1]人数!$F21)</f>
        <v>9</v>
      </c>
      <c r="B43" s="136" t="s">
        <v>36</v>
      </c>
      <c r="C43" s="137" t="str">
        <f>IF(ISERROR(VLOOKUP(1,[1]作成!$H$498:$K$552,3,FALSE))," ",VLOOKUP(1,[1]作成!$H$498:$K$552,3,FALSE))</f>
        <v>しょくパン</v>
      </c>
      <c r="D43" s="140" t="str">
        <f>IF(ISERROR(VLOOKUP(2,[1]作成!$H$498:$K$552,4,FALSE))," ",VLOOKUP(2,[1]作成!$H$498:$K$552,4,FALSE))</f>
        <v>牛乳</v>
      </c>
      <c r="E43" s="143" t="str">
        <f>IF(ISERROR(VLOOKUP(3,[1]作成!$H$498:$K$552,3,FALSE))," ",VLOOKUP(3,[1]作成!$H$498:$K$552,3,FALSE))</f>
        <v>とりにくのブルーベリーソース</v>
      </c>
      <c r="F43" s="144"/>
      <c r="G43" s="40" t="s">
        <v>35</v>
      </c>
      <c r="H43" s="39"/>
      <c r="I43" s="31"/>
      <c r="J43" s="40" t="s">
        <v>133</v>
      </c>
      <c r="K43" s="39" t="s">
        <v>70</v>
      </c>
      <c r="L43" s="38"/>
      <c r="M43" s="39" t="s">
        <v>132</v>
      </c>
      <c r="N43" s="39" t="s">
        <v>17</v>
      </c>
      <c r="O43" s="38" t="s">
        <v>131</v>
      </c>
      <c r="P43" s="67">
        <f>IF([1]計算!U15=0," ",[1]計算!U15)</f>
        <v>695.63499999999999</v>
      </c>
      <c r="Q43" s="34" t="s">
        <v>7</v>
      </c>
      <c r="R43" s="5" t="s">
        <v>0</v>
      </c>
      <c r="S43" s="4"/>
    </row>
    <row r="44" spans="1:19" ht="17.25" customHeight="1" x14ac:dyDescent="0.4">
      <c r="A44" s="150"/>
      <c r="B44" s="136"/>
      <c r="C44" s="138"/>
      <c r="D44" s="141"/>
      <c r="E44" s="145" t="str">
        <f>IF(ISERROR(VLOOKUP(4,[1]作成!$H$498:$K$552,3,FALSE))," ",VLOOKUP(4,[1]作成!$H$498:$K$552,3,FALSE))</f>
        <v>ほうれんそうのサラダ</v>
      </c>
      <c r="F44" s="146"/>
      <c r="G44" s="40" t="s">
        <v>44</v>
      </c>
      <c r="H44" s="39"/>
      <c r="I44" s="31"/>
      <c r="J44" s="40" t="s">
        <v>25</v>
      </c>
      <c r="K44" s="39" t="s">
        <v>18</v>
      </c>
      <c r="L44" s="38"/>
      <c r="M44" s="39" t="s">
        <v>22</v>
      </c>
      <c r="N44" s="39" t="s">
        <v>77</v>
      </c>
      <c r="O44" s="38" t="s">
        <v>130</v>
      </c>
      <c r="P44" s="67">
        <f>IF([1]計算!X15=0," ",[1]計算!X15)</f>
        <v>28.502279999999995</v>
      </c>
      <c r="Q44" s="29" t="s">
        <v>5</v>
      </c>
      <c r="R44" s="5" t="s">
        <v>0</v>
      </c>
      <c r="S44" s="4"/>
    </row>
    <row r="45" spans="1:19" ht="17.25" customHeight="1" x14ac:dyDescent="0.4">
      <c r="A45" s="150"/>
      <c r="B45" s="136"/>
      <c r="C45" s="138"/>
      <c r="D45" s="141"/>
      <c r="E45" s="145" t="str">
        <f>IF(ISERROR(VLOOKUP(5,[1]作成!$H$498:$K$552,3,FALSE))," ",VLOOKUP(5,[1]作成!$H$498:$K$552,3,FALSE))</f>
        <v>かぼちゃポタージュ</v>
      </c>
      <c r="F45" s="146"/>
      <c r="G45" s="40" t="s">
        <v>74</v>
      </c>
      <c r="H45" s="39"/>
      <c r="I45" s="31"/>
      <c r="J45" s="40" t="s">
        <v>129</v>
      </c>
      <c r="K45" s="39"/>
      <c r="L45" s="38"/>
      <c r="M45" s="39" t="s">
        <v>128</v>
      </c>
      <c r="N45" s="39" t="s">
        <v>59</v>
      </c>
      <c r="O45" s="38"/>
      <c r="P45" s="67">
        <f>IF([1]計算!Z15=0," ",[1]計算!Z15)</f>
        <v>28.999360000000006</v>
      </c>
      <c r="Q45" s="29" t="s">
        <v>5</v>
      </c>
      <c r="R45" s="5" t="s">
        <v>0</v>
      </c>
      <c r="S45" s="4"/>
    </row>
    <row r="46" spans="1:19" ht="17.25" customHeight="1" x14ac:dyDescent="0.4">
      <c r="A46" s="151"/>
      <c r="B46" s="136"/>
      <c r="C46" s="139"/>
      <c r="D46" s="142"/>
      <c r="E46" s="28" t="str">
        <f>IF(ISERROR(VLOOKUP(6,[1]作成!$H$498:$K$552,3,FALSE))," ",VLOOKUP(6,[1]作成!$H$498:$K$552,3,FALSE))</f>
        <v>チョコパテ</v>
      </c>
      <c r="F46" s="27" t="str">
        <f>IF(ISERROR(VLOOKUP(7,[1]作成!$H$498:$K$552,3,FALSE))," ",VLOOKUP(7,[1]作成!$H$498:$K$552,3,FALSE))</f>
        <v xml:space="preserve"> </v>
      </c>
      <c r="G46" s="40" t="s">
        <v>48</v>
      </c>
      <c r="H46" s="39"/>
      <c r="I46" s="31"/>
      <c r="J46" s="40" t="s">
        <v>39</v>
      </c>
      <c r="K46" s="39"/>
      <c r="L46" s="31"/>
      <c r="M46" s="39" t="s">
        <v>22</v>
      </c>
      <c r="N46" s="32" t="s">
        <v>127</v>
      </c>
      <c r="O46" s="38"/>
      <c r="P46" s="147" t="s">
        <v>126</v>
      </c>
      <c r="Q46" s="148"/>
      <c r="R46" s="5" t="s">
        <v>0</v>
      </c>
      <c r="S46" s="4"/>
    </row>
    <row r="47" spans="1:19" ht="17.25" customHeight="1" x14ac:dyDescent="0.4">
      <c r="A47" s="149">
        <f>IF([1]人数!$F22=0," ",[1]人数!$F22)</f>
        <v>12</v>
      </c>
      <c r="B47" s="152" t="s">
        <v>8</v>
      </c>
      <c r="C47" s="137" t="str">
        <f>IF(ISERROR(VLOOKUP(1,[1]作成!$H$553:$K$607,3,FALSE))," ",VLOOKUP(1,[1]作成!$H$553:$K$607,3,FALSE))</f>
        <v>ごはん</v>
      </c>
      <c r="D47" s="140" t="str">
        <f>IF(ISERROR(VLOOKUP(2,[1]作成!$H$553:$K$607,4,FALSE))," ",VLOOKUP(2,[1]作成!$H$553:$K$607,4,FALSE))</f>
        <v>牛乳</v>
      </c>
      <c r="E47" s="143" t="str">
        <f>IF(ISERROR(VLOOKUP(3,[1]作成!$H$553:$K$607,3,FALSE))," ",VLOOKUP(3,[1]作成!$H$553:$K$607,3,FALSE))</f>
        <v>てづくりハンバーグ</v>
      </c>
      <c r="F47" s="144"/>
      <c r="G47" s="43" t="s">
        <v>35</v>
      </c>
      <c r="H47" s="42" t="s">
        <v>92</v>
      </c>
      <c r="I47" s="41" t="s">
        <v>125</v>
      </c>
      <c r="J47" s="43" t="s">
        <v>25</v>
      </c>
      <c r="K47" s="42" t="s">
        <v>124</v>
      </c>
      <c r="L47" s="45"/>
      <c r="M47" s="42" t="s">
        <v>30</v>
      </c>
      <c r="N47" s="42"/>
      <c r="O47" s="41"/>
      <c r="P47" s="67">
        <f>IF([1]計算!U16=0," ",[1]計算!U16)</f>
        <v>612.1085999999998</v>
      </c>
      <c r="Q47" s="34" t="s">
        <v>7</v>
      </c>
      <c r="R47" s="5" t="s">
        <v>0</v>
      </c>
      <c r="S47" s="4"/>
    </row>
    <row r="48" spans="1:19" ht="17.25" customHeight="1" x14ac:dyDescent="0.4">
      <c r="A48" s="150"/>
      <c r="B48" s="153"/>
      <c r="C48" s="138"/>
      <c r="D48" s="141"/>
      <c r="E48" s="145" t="str">
        <f>IF(ISERROR(VLOOKUP(4,[1]作成!$H$553:$K$607,3,FALSE))," ",VLOOKUP(4,[1]作成!$H$553:$K$607,3,FALSE))</f>
        <v>かいそうサラダ</v>
      </c>
      <c r="F48" s="146"/>
      <c r="G48" s="40" t="s">
        <v>13</v>
      </c>
      <c r="H48" s="39" t="s">
        <v>26</v>
      </c>
      <c r="I48" s="31"/>
      <c r="J48" s="40" t="s">
        <v>18</v>
      </c>
      <c r="K48" s="39" t="s">
        <v>12</v>
      </c>
      <c r="L48" s="31"/>
      <c r="M48" s="39" t="s">
        <v>10</v>
      </c>
      <c r="N48" s="39"/>
      <c r="O48" s="38"/>
      <c r="P48" s="67">
        <f>IF([1]計算!X16=0," ",[1]計算!X16)</f>
        <v>27.191689999999998</v>
      </c>
      <c r="Q48" s="29" t="s">
        <v>5</v>
      </c>
      <c r="R48" s="5" t="s">
        <v>0</v>
      </c>
      <c r="S48" s="4"/>
    </row>
    <row r="49" spans="1:19" ht="17.25" customHeight="1" x14ac:dyDescent="0.4">
      <c r="A49" s="150"/>
      <c r="B49" s="153"/>
      <c r="C49" s="138"/>
      <c r="D49" s="141"/>
      <c r="E49" s="145" t="str">
        <f>IF(ISERROR(VLOOKUP(5,[1]作成!$H$553:$K$607,3,FALSE))," ",VLOOKUP(5,[1]作成!$H$553:$K$607,3,FALSE))</f>
        <v>きりぼしのみそしる</v>
      </c>
      <c r="F49" s="146"/>
      <c r="G49" s="40" t="s">
        <v>44</v>
      </c>
      <c r="H49" s="39" t="s">
        <v>79</v>
      </c>
      <c r="I49" s="31"/>
      <c r="J49" s="40" t="s">
        <v>39</v>
      </c>
      <c r="K49" s="39" t="s">
        <v>122</v>
      </c>
      <c r="L49" s="31"/>
      <c r="M49" s="39" t="s">
        <v>17</v>
      </c>
      <c r="N49" s="39"/>
      <c r="O49" s="38"/>
      <c r="P49" s="67">
        <f>IF([1]計算!Z16=0," ",[1]計算!Z16)</f>
        <v>16.089939999999995</v>
      </c>
      <c r="Q49" s="29" t="s">
        <v>5</v>
      </c>
      <c r="R49" s="5" t="s">
        <v>0</v>
      </c>
      <c r="S49" s="4"/>
    </row>
    <row r="50" spans="1:19" ht="17.25" customHeight="1" x14ac:dyDescent="0.4">
      <c r="A50" s="151"/>
      <c r="B50" s="154"/>
      <c r="C50" s="139"/>
      <c r="D50" s="142"/>
      <c r="E50" s="44" t="str">
        <f>IF(ISERROR(VLOOKUP(6,[1]作成!$H$553:$K$607,3,FALSE))," ",VLOOKUP(6,[1]作成!$H$553:$K$607,3,FALSE))</f>
        <v xml:space="preserve"> </v>
      </c>
      <c r="F50" s="44" t="str">
        <f>IF(ISERROR(VLOOKUP(7,[1]作成!$H$553:$K$607,3,FALSE))," ",VLOOKUP(7,[1]作成!$H$553:$K$607,3,FALSE))</f>
        <v xml:space="preserve"> </v>
      </c>
      <c r="G50" s="37" t="s">
        <v>104</v>
      </c>
      <c r="H50" s="36" t="s">
        <v>61</v>
      </c>
      <c r="I50" s="24"/>
      <c r="J50" s="37" t="s">
        <v>53</v>
      </c>
      <c r="K50" s="36"/>
      <c r="L50" s="24"/>
      <c r="M50" s="36" t="s">
        <v>42</v>
      </c>
      <c r="N50" s="25"/>
      <c r="O50" s="35"/>
      <c r="P50" s="147" t="str">
        <f>IF([1]人数!I22=0," ",[1]人数!I22)</f>
        <v xml:space="preserve"> </v>
      </c>
      <c r="Q50" s="148"/>
      <c r="R50" s="5" t="s">
        <v>0</v>
      </c>
      <c r="S50" s="4"/>
    </row>
    <row r="51" spans="1:19" ht="17.25" customHeight="1" x14ac:dyDescent="0.4">
      <c r="A51" s="149">
        <f>IF([1]人数!$F23=0," ",[1]人数!$F23)</f>
        <v>13</v>
      </c>
      <c r="B51" s="136" t="s">
        <v>68</v>
      </c>
      <c r="C51" s="137" t="str">
        <f>IF(ISERROR(VLOOKUP(1,[1]作成!$H$608:$K$662,3,FALSE))," ",VLOOKUP(1,[1]作成!$H$608:$K$662,3,FALSE))</f>
        <v>ごはん</v>
      </c>
      <c r="D51" s="140" t="str">
        <f>IF(ISERROR(VLOOKUP(2,[1]作成!$H$608:$K$662,4,FALSE))," ",VLOOKUP(2,[1]作成!$H$608:$K$662,4,FALSE))</f>
        <v>牛乳</v>
      </c>
      <c r="E51" s="143" t="str">
        <f>IF(ISERROR(VLOOKUP(3,[1]作成!$H$608:$K$662,3,FALSE))," ",VLOOKUP(3,[1]作成!$H$608:$K$662,3,FALSE))</f>
        <v>さばのみそに</v>
      </c>
      <c r="F51" s="144"/>
      <c r="G51" s="40" t="s">
        <v>35</v>
      </c>
      <c r="H51" s="39" t="s">
        <v>44</v>
      </c>
      <c r="I51" s="38"/>
      <c r="J51" s="40" t="s">
        <v>25</v>
      </c>
      <c r="K51" s="39" t="s">
        <v>53</v>
      </c>
      <c r="L51" s="38"/>
      <c r="M51" s="39" t="s">
        <v>30</v>
      </c>
      <c r="N51" s="39" t="s">
        <v>42</v>
      </c>
      <c r="O51" s="38"/>
      <c r="P51" s="67">
        <f>IF([1]計算!U17=0," ",[1]計算!U17)</f>
        <v>637.88099999999997</v>
      </c>
      <c r="Q51" s="34" t="s">
        <v>7</v>
      </c>
      <c r="R51" s="5" t="s">
        <v>0</v>
      </c>
      <c r="S51" s="4"/>
    </row>
    <row r="52" spans="1:19" ht="17.25" customHeight="1" x14ac:dyDescent="0.4">
      <c r="A52" s="150"/>
      <c r="B52" s="136"/>
      <c r="C52" s="138"/>
      <c r="D52" s="141"/>
      <c r="E52" s="145" t="str">
        <f>IF(ISERROR(VLOOKUP(4,[1]作成!$H$608:$K$662,3,FALSE))," ",VLOOKUP(4,[1]作成!$H$608:$K$662,3,FALSE))</f>
        <v>やさいのごまあえ</v>
      </c>
      <c r="F52" s="146"/>
      <c r="G52" s="40" t="s">
        <v>121</v>
      </c>
      <c r="H52" s="39" t="s">
        <v>120</v>
      </c>
      <c r="I52" s="31"/>
      <c r="J52" s="40" t="s">
        <v>19</v>
      </c>
      <c r="K52" s="39" t="s">
        <v>11</v>
      </c>
      <c r="L52" s="38"/>
      <c r="M52" s="39" t="s">
        <v>17</v>
      </c>
      <c r="N52" s="39"/>
      <c r="O52" s="38"/>
      <c r="P52" s="67">
        <f>IF([1]計算!X17=0," ",[1]計算!X17)</f>
        <v>28.54701</v>
      </c>
      <c r="Q52" s="29" t="s">
        <v>5</v>
      </c>
      <c r="R52" s="5" t="s">
        <v>0</v>
      </c>
      <c r="S52" s="4"/>
    </row>
    <row r="53" spans="1:19" ht="17.25" customHeight="1" x14ac:dyDescent="0.4">
      <c r="A53" s="150"/>
      <c r="B53" s="136"/>
      <c r="C53" s="138"/>
      <c r="D53" s="141"/>
      <c r="E53" s="145" t="str">
        <f>IF(ISERROR(VLOOKUP(5,[1]作成!$H$608:$K$662,3,FALSE))," ",VLOOKUP(5,[1]作成!$H$608:$K$662,3,FALSE))</f>
        <v>けんちんじる</v>
      </c>
      <c r="F53" s="146"/>
      <c r="G53" s="40" t="s">
        <v>26</v>
      </c>
      <c r="H53" s="39"/>
      <c r="I53" s="31"/>
      <c r="J53" s="40" t="s">
        <v>31</v>
      </c>
      <c r="K53" s="39" t="s">
        <v>24</v>
      </c>
      <c r="L53" s="31"/>
      <c r="M53" s="39" t="s">
        <v>16</v>
      </c>
      <c r="N53" s="39"/>
      <c r="O53" s="38"/>
      <c r="P53" s="67">
        <f>IF([1]計算!Z17=0," ",[1]計算!Z17)</f>
        <v>19.011640000000007</v>
      </c>
      <c r="Q53" s="29" t="s">
        <v>5</v>
      </c>
      <c r="R53" s="5" t="s">
        <v>0</v>
      </c>
      <c r="S53" s="4"/>
    </row>
    <row r="54" spans="1:19" ht="17.25" customHeight="1" x14ac:dyDescent="0.4">
      <c r="A54" s="151"/>
      <c r="B54" s="136"/>
      <c r="C54" s="139"/>
      <c r="D54" s="142"/>
      <c r="E54" s="28" t="str">
        <f>IF(ISERROR(VLOOKUP(6,[1]作成!$H$608:$K$662,3,FALSE))," ",VLOOKUP(6,[1]作成!$H$608:$K$662,3,FALSE))</f>
        <v xml:space="preserve"> </v>
      </c>
      <c r="F54" s="27" t="str">
        <f>IF(ISERROR(VLOOKUP(7,[1]作成!$H$608:$K$662,3,FALSE))," ",VLOOKUP(7,[1]作成!$H$608:$K$662,3,FALSE))</f>
        <v xml:space="preserve"> </v>
      </c>
      <c r="G54" s="40" t="s">
        <v>67</v>
      </c>
      <c r="H54" s="39"/>
      <c r="I54" s="31"/>
      <c r="J54" s="40" t="s">
        <v>39</v>
      </c>
      <c r="K54" s="39" t="s">
        <v>119</v>
      </c>
      <c r="L54" s="31"/>
      <c r="M54" s="39" t="s">
        <v>21</v>
      </c>
      <c r="N54" s="32"/>
      <c r="O54" s="38"/>
      <c r="P54" s="147"/>
      <c r="Q54" s="148"/>
      <c r="R54" s="5" t="s">
        <v>0</v>
      </c>
      <c r="S54" s="4"/>
    </row>
    <row r="55" spans="1:19" ht="17.25" customHeight="1" x14ac:dyDescent="0.4">
      <c r="A55" s="149">
        <f>IF([1]人数!$F24=0," ",[1]人数!$F24)</f>
        <v>14</v>
      </c>
      <c r="B55" s="136" t="s">
        <v>56</v>
      </c>
      <c r="C55" s="137" t="str">
        <f>IF(ISERROR(VLOOKUP(1,[1]作成!$H$663:$K$717,3,FALSE))," ",VLOOKUP(1,[1]作成!$H$663:$K$717,3,FALSE))</f>
        <v>むぎごはん</v>
      </c>
      <c r="D55" s="140" t="str">
        <f>IF(ISERROR(VLOOKUP(2,[1]作成!$H$663:$K$717,4,FALSE))," ",VLOOKUP(2,[1]作成!$H$663:$K$717,4,FALSE))</f>
        <v>牛乳</v>
      </c>
      <c r="E55" s="143" t="str">
        <f>IF(ISERROR(VLOOKUP(3,[1]作成!$H$663:$K$717,3,FALSE))," ",VLOOKUP(3,[1]作成!$H$663:$K$717,3,FALSE))</f>
        <v>いためビビンバ</v>
      </c>
      <c r="F55" s="144"/>
      <c r="G55" s="43" t="s">
        <v>35</v>
      </c>
      <c r="H55" s="42"/>
      <c r="I55" s="41"/>
      <c r="J55" s="43" t="s">
        <v>25</v>
      </c>
      <c r="K55" s="42" t="s">
        <v>31</v>
      </c>
      <c r="L55" s="41" t="s">
        <v>57</v>
      </c>
      <c r="M55" s="42" t="s">
        <v>46</v>
      </c>
      <c r="N55" s="42" t="s">
        <v>21</v>
      </c>
      <c r="O55" s="41"/>
      <c r="P55" s="67">
        <f>IF([1]計算!U18=0," ",[1]計算!U18)</f>
        <v>642.41229999999996</v>
      </c>
      <c r="Q55" s="34" t="s">
        <v>7</v>
      </c>
      <c r="R55" s="5" t="s">
        <v>0</v>
      </c>
      <c r="S55" s="4"/>
    </row>
    <row r="56" spans="1:19" ht="17.25" customHeight="1" x14ac:dyDescent="0.4">
      <c r="A56" s="150"/>
      <c r="B56" s="136"/>
      <c r="C56" s="138"/>
      <c r="D56" s="141"/>
      <c r="E56" s="145" t="str">
        <f>IF(ISERROR(VLOOKUP(4,[1]作成!$H$663:$K$717,3,FALSE))," ",VLOOKUP(4,[1]作成!$H$663:$K$717,3,FALSE))</f>
        <v>ワンタンスープ</v>
      </c>
      <c r="F56" s="146"/>
      <c r="G56" s="40" t="s">
        <v>13</v>
      </c>
      <c r="H56" s="39"/>
      <c r="I56" s="38"/>
      <c r="J56" s="40" t="s">
        <v>33</v>
      </c>
      <c r="K56" s="39" t="s">
        <v>47</v>
      </c>
      <c r="L56" s="38"/>
      <c r="M56" s="39" t="s">
        <v>17</v>
      </c>
      <c r="N56" s="39"/>
      <c r="O56" s="38"/>
      <c r="P56" s="67">
        <f>IF([1]計算!X18=0," ",[1]計算!X18)</f>
        <v>23.460789999999999</v>
      </c>
      <c r="Q56" s="29" t="s">
        <v>5</v>
      </c>
      <c r="R56" s="5" t="s">
        <v>0</v>
      </c>
      <c r="S56" s="4"/>
    </row>
    <row r="57" spans="1:19" ht="17.25" customHeight="1" x14ac:dyDescent="0.4">
      <c r="A57" s="150"/>
      <c r="B57" s="136"/>
      <c r="C57" s="138"/>
      <c r="D57" s="141"/>
      <c r="E57" s="145" t="str">
        <f>IF(ISERROR(VLOOKUP(5,[1]作成!$H$663:$K$717,3,FALSE))," ",VLOOKUP(5,[1]作成!$H$663:$K$717,3,FALSE))</f>
        <v>プチシュー</v>
      </c>
      <c r="F57" s="146"/>
      <c r="G57" s="40" t="s">
        <v>55</v>
      </c>
      <c r="H57" s="39"/>
      <c r="I57" s="38"/>
      <c r="J57" s="40" t="s">
        <v>43</v>
      </c>
      <c r="K57" s="39" t="s">
        <v>32</v>
      </c>
      <c r="L57" s="31"/>
      <c r="M57" s="39" t="s">
        <v>118</v>
      </c>
      <c r="N57" s="39"/>
      <c r="O57" s="38"/>
      <c r="P57" s="67">
        <f>IF([1]計算!Z18=0," ",[1]計算!Z18)</f>
        <v>20.851309999999998</v>
      </c>
      <c r="Q57" s="29" t="s">
        <v>5</v>
      </c>
      <c r="R57" s="5" t="s">
        <v>0</v>
      </c>
      <c r="S57" s="4"/>
    </row>
    <row r="58" spans="1:19" ht="17.25" customHeight="1" x14ac:dyDescent="0.4">
      <c r="A58" s="151"/>
      <c r="B58" s="136"/>
      <c r="C58" s="139"/>
      <c r="D58" s="142"/>
      <c r="E58" s="28" t="str">
        <f>IF(ISERROR(VLOOKUP(6,[1]作成!$H$663:$K$717,3,FALSE))," ",VLOOKUP(6,[1]作成!$H$663:$K$717,3,FALSE))</f>
        <v xml:space="preserve"> </v>
      </c>
      <c r="F58" s="27" t="str">
        <f>IF(ISERROR(VLOOKUP(7,[1]作成!$H$663:$K$717,3,FALSE))," ",VLOOKUP(7,[1]作成!$H$663:$K$717,3,FALSE))</f>
        <v xml:space="preserve"> </v>
      </c>
      <c r="G58" s="37" t="s">
        <v>44</v>
      </c>
      <c r="H58" s="36"/>
      <c r="I58" s="35"/>
      <c r="J58" s="37" t="s">
        <v>117</v>
      </c>
      <c r="K58" s="36" t="s">
        <v>39</v>
      </c>
      <c r="L58" s="24"/>
      <c r="M58" s="36" t="s">
        <v>116</v>
      </c>
      <c r="N58" s="25"/>
      <c r="O58" s="35"/>
      <c r="P58" s="147"/>
      <c r="Q58" s="148"/>
      <c r="R58" s="5" t="s">
        <v>0</v>
      </c>
      <c r="S58" s="4"/>
    </row>
    <row r="59" spans="1:19" ht="17.25" customHeight="1" x14ac:dyDescent="0.4">
      <c r="A59" s="149">
        <f>IF([1]人数!$F25=0," ",[1]人数!$F25)</f>
        <v>15</v>
      </c>
      <c r="B59" s="136" t="s">
        <v>49</v>
      </c>
      <c r="C59" s="159"/>
      <c r="D59" s="162"/>
      <c r="E59" s="155"/>
      <c r="F59" s="155"/>
      <c r="G59" s="42"/>
      <c r="H59" s="42"/>
      <c r="I59" s="69"/>
      <c r="J59" s="42"/>
      <c r="K59" s="42"/>
      <c r="L59" s="42"/>
      <c r="M59" s="42"/>
      <c r="N59" s="42"/>
      <c r="O59" s="42"/>
      <c r="P59" s="70"/>
      <c r="Q59" s="71"/>
      <c r="R59" s="5" t="s">
        <v>0</v>
      </c>
      <c r="S59" s="4"/>
    </row>
    <row r="60" spans="1:19" ht="17.25" customHeight="1" x14ac:dyDescent="0.4">
      <c r="A60" s="150"/>
      <c r="B60" s="136"/>
      <c r="C60" s="160"/>
      <c r="D60" s="163"/>
      <c r="E60" s="156"/>
      <c r="F60" s="156"/>
      <c r="G60" s="39"/>
      <c r="H60" s="39"/>
      <c r="I60" s="32"/>
      <c r="J60" s="39"/>
      <c r="K60" s="39"/>
      <c r="L60" s="39"/>
      <c r="M60" s="39"/>
      <c r="N60" s="39"/>
      <c r="O60" s="39"/>
      <c r="P60" s="72"/>
      <c r="Q60" s="73"/>
      <c r="R60" s="5" t="s">
        <v>0</v>
      </c>
      <c r="S60" s="4"/>
    </row>
    <row r="61" spans="1:19" ht="17.25" customHeight="1" x14ac:dyDescent="0.4">
      <c r="A61" s="150"/>
      <c r="B61" s="136"/>
      <c r="C61" s="160"/>
      <c r="D61" s="163"/>
      <c r="E61" s="156"/>
      <c r="F61" s="156"/>
      <c r="G61" s="39"/>
      <c r="H61" s="39"/>
      <c r="I61" s="32"/>
      <c r="J61" s="39"/>
      <c r="K61" s="39"/>
      <c r="L61" s="39"/>
      <c r="M61" s="39"/>
      <c r="N61" s="39"/>
      <c r="O61" s="39"/>
      <c r="P61" s="72"/>
      <c r="Q61" s="73"/>
      <c r="R61" s="5" t="s">
        <v>0</v>
      </c>
      <c r="S61" s="4"/>
    </row>
    <row r="62" spans="1:19" ht="17.25" customHeight="1" x14ac:dyDescent="0.4">
      <c r="A62" s="151"/>
      <c r="B62" s="136"/>
      <c r="C62" s="161"/>
      <c r="D62" s="164"/>
      <c r="E62" s="44"/>
      <c r="F62" s="44"/>
      <c r="G62" s="36"/>
      <c r="H62" s="36"/>
      <c r="I62" s="25"/>
      <c r="J62" s="36"/>
      <c r="K62" s="36"/>
      <c r="L62" s="36"/>
      <c r="M62" s="36"/>
      <c r="N62" s="36"/>
      <c r="O62" s="36"/>
      <c r="P62" s="165"/>
      <c r="Q62" s="166"/>
      <c r="R62" s="5" t="s">
        <v>0</v>
      </c>
      <c r="S62" s="4"/>
    </row>
    <row r="63" spans="1:19" ht="17.25" customHeight="1" x14ac:dyDescent="0.4">
      <c r="A63" s="149">
        <f>IF([1]人数!$F26=0," ",[1]人数!$F26)</f>
        <v>16</v>
      </c>
      <c r="B63" s="136" t="s">
        <v>36</v>
      </c>
      <c r="C63" s="159"/>
      <c r="D63" s="162"/>
      <c r="E63" s="155"/>
      <c r="F63" s="155"/>
      <c r="G63" s="42"/>
      <c r="H63" s="42"/>
      <c r="I63" s="69"/>
      <c r="J63" s="42"/>
      <c r="K63" s="42"/>
      <c r="L63" s="42"/>
      <c r="M63" s="42"/>
      <c r="N63" s="42"/>
      <c r="O63" s="42"/>
      <c r="P63" s="70"/>
      <c r="Q63" s="71"/>
      <c r="R63" s="5" t="s">
        <v>0</v>
      </c>
      <c r="S63" s="4"/>
    </row>
    <row r="64" spans="1:19" ht="17.25" customHeight="1" x14ac:dyDescent="0.4">
      <c r="A64" s="150"/>
      <c r="B64" s="136"/>
      <c r="C64" s="160"/>
      <c r="D64" s="163"/>
      <c r="E64" s="156"/>
      <c r="F64" s="156"/>
      <c r="G64" s="39"/>
      <c r="H64" s="39"/>
      <c r="I64" s="32"/>
      <c r="J64" s="39"/>
      <c r="K64" s="39"/>
      <c r="L64" s="39"/>
      <c r="M64" s="39"/>
      <c r="N64" s="39"/>
      <c r="O64" s="39"/>
      <c r="P64" s="72"/>
      <c r="Q64" s="73"/>
      <c r="R64" s="5" t="s">
        <v>0</v>
      </c>
      <c r="S64" s="4"/>
    </row>
    <row r="65" spans="1:19" ht="17.25" customHeight="1" x14ac:dyDescent="0.4">
      <c r="A65" s="150"/>
      <c r="B65" s="136"/>
      <c r="C65" s="160"/>
      <c r="D65" s="163"/>
      <c r="E65" s="156"/>
      <c r="F65" s="156"/>
      <c r="G65" s="39"/>
      <c r="H65" s="39"/>
      <c r="I65" s="32"/>
      <c r="J65" s="39"/>
      <c r="K65" s="39"/>
      <c r="L65" s="39"/>
      <c r="M65" s="39"/>
      <c r="N65" s="39"/>
      <c r="O65" s="39"/>
      <c r="P65" s="72"/>
      <c r="Q65" s="73"/>
      <c r="R65" s="5" t="s">
        <v>0</v>
      </c>
      <c r="S65" s="4"/>
    </row>
    <row r="66" spans="1:19" ht="17.25" customHeight="1" x14ac:dyDescent="0.4">
      <c r="A66" s="151"/>
      <c r="B66" s="136"/>
      <c r="C66" s="161"/>
      <c r="D66" s="164"/>
      <c r="E66" s="44"/>
      <c r="F66" s="44"/>
      <c r="G66" s="36"/>
      <c r="H66" s="36"/>
      <c r="I66" s="25"/>
      <c r="J66" s="36"/>
      <c r="K66" s="36"/>
      <c r="L66" s="25"/>
      <c r="M66" s="36"/>
      <c r="N66" s="36"/>
      <c r="O66" s="36"/>
      <c r="P66" s="165"/>
      <c r="Q66" s="166"/>
      <c r="R66" s="5" t="s">
        <v>0</v>
      </c>
      <c r="S66" s="4"/>
    </row>
    <row r="67" spans="1:19" ht="17.25" customHeight="1" x14ac:dyDescent="0.4">
      <c r="A67" s="149">
        <f>IF([1]人数!$F27=0," ",[1]人数!$F27)</f>
        <v>19</v>
      </c>
      <c r="B67" s="152" t="s">
        <v>8</v>
      </c>
      <c r="C67" s="137" t="str">
        <f>IF(ISERROR(VLOOKUP(1,[1]作成!$H$828:$K$882,3,FALSE))," ",VLOOKUP(1,[1]作成!$H$828:$K$882,3,FALSE))</f>
        <v>ごはん</v>
      </c>
      <c r="D67" s="140" t="str">
        <f>IF(ISERROR(VLOOKUP(2,[1]作成!$H$828:$K$882,4,FALSE))," ",VLOOKUP(2,[1]作成!$H$828:$K$882,4,FALSE))</f>
        <v>牛乳</v>
      </c>
      <c r="E67" s="143" t="str">
        <f>IF(ISERROR(VLOOKUP(3,[1]作成!$H$828:$K$882,3,FALSE))," ",VLOOKUP(3,[1]作成!$H$828:$K$882,3,FALSE))</f>
        <v>ヤンニョムチキン</v>
      </c>
      <c r="F67" s="155"/>
      <c r="G67" s="43" t="s">
        <v>35</v>
      </c>
      <c r="H67" s="42" t="s">
        <v>61</v>
      </c>
      <c r="I67" s="41"/>
      <c r="J67" s="43" t="s">
        <v>33</v>
      </c>
      <c r="K67" s="42" t="s">
        <v>18</v>
      </c>
      <c r="L67" s="41"/>
      <c r="M67" s="42" t="s">
        <v>30</v>
      </c>
      <c r="N67" s="42" t="s">
        <v>16</v>
      </c>
      <c r="O67" s="41"/>
      <c r="P67" s="67">
        <f>IF([1]計算!U21=0," ",[1]計算!U21)</f>
        <v>661.9550999999999</v>
      </c>
      <c r="Q67" s="34" t="s">
        <v>7</v>
      </c>
      <c r="R67" s="5" t="s">
        <v>0</v>
      </c>
      <c r="S67" s="4"/>
    </row>
    <row r="68" spans="1:19" ht="17.25" customHeight="1" x14ac:dyDescent="0.4">
      <c r="A68" s="150"/>
      <c r="B68" s="153"/>
      <c r="C68" s="138"/>
      <c r="D68" s="141"/>
      <c r="E68" s="145" t="str">
        <f>IF(ISERROR(VLOOKUP(4,[1]作成!$H$828:$K$882,3,FALSE))," ",VLOOKUP(4,[1]作成!$H$828:$K$882,3,FALSE))</f>
        <v>かんこくのりとこまつなのナムル</v>
      </c>
      <c r="F68" s="156"/>
      <c r="G68" s="40" t="s">
        <v>44</v>
      </c>
      <c r="H68" s="39"/>
      <c r="I68" s="38"/>
      <c r="J68" s="40" t="s">
        <v>25</v>
      </c>
      <c r="K68" s="39" t="s">
        <v>31</v>
      </c>
      <c r="L68" s="38"/>
      <c r="M68" s="39" t="s">
        <v>22</v>
      </c>
      <c r="N68" s="39" t="s">
        <v>21</v>
      </c>
      <c r="O68" s="38"/>
      <c r="P68" s="67">
        <f>IF([1]計算!X21=0," ",[1]計算!X21)</f>
        <v>24.184889999999999</v>
      </c>
      <c r="Q68" s="29" t="s">
        <v>5</v>
      </c>
      <c r="R68" s="5" t="s">
        <v>0</v>
      </c>
      <c r="S68" s="4"/>
    </row>
    <row r="69" spans="1:19" ht="17.25" customHeight="1" x14ac:dyDescent="0.4">
      <c r="A69" s="150"/>
      <c r="B69" s="153"/>
      <c r="C69" s="138"/>
      <c r="D69" s="141"/>
      <c r="E69" s="145" t="str">
        <f>IF(ISERROR(VLOOKUP(5,[1]作成!$H$828:$K$882,3,FALSE))," ",VLOOKUP(5,[1]作成!$H$828:$K$882,3,FALSE))</f>
        <v>ぎゅうにくとわかめのスープ</v>
      </c>
      <c r="F69" s="156"/>
      <c r="G69" s="40" t="s">
        <v>104</v>
      </c>
      <c r="H69" s="39"/>
      <c r="I69" s="38"/>
      <c r="J69" s="40" t="s">
        <v>32</v>
      </c>
      <c r="K69" s="39" t="s">
        <v>47</v>
      </c>
      <c r="L69" s="38"/>
      <c r="M69" s="39" t="s">
        <v>17</v>
      </c>
      <c r="N69" s="39"/>
      <c r="O69" s="38"/>
      <c r="P69" s="67">
        <f>IF([1]計算!Z21=0," ",[1]計算!Z21)</f>
        <v>24.312939999999998</v>
      </c>
      <c r="Q69" s="29" t="s">
        <v>5</v>
      </c>
      <c r="R69" s="5" t="s">
        <v>0</v>
      </c>
      <c r="S69" s="4"/>
    </row>
    <row r="70" spans="1:19" ht="17.25" customHeight="1" x14ac:dyDescent="0.4">
      <c r="A70" s="151"/>
      <c r="B70" s="154"/>
      <c r="C70" s="139"/>
      <c r="D70" s="142"/>
      <c r="E70" s="44" t="str">
        <f>IF(ISERROR(VLOOKUP(6,[1]作成!$H$828:$K$882,3,FALSE))," ",VLOOKUP(6,[1]作成!$H$828:$K$882,3,FALSE))</f>
        <v xml:space="preserve"> </v>
      </c>
      <c r="F70" s="44" t="str">
        <f>IF(ISERROR(VLOOKUP(7,[1]作成!$H$828:$K$882,3,FALSE))," ",VLOOKUP(7,[1]作成!$H$828:$K$882,3,FALSE))</f>
        <v xml:space="preserve"> </v>
      </c>
      <c r="G70" s="37" t="s">
        <v>103</v>
      </c>
      <c r="H70" s="36"/>
      <c r="I70" s="35"/>
      <c r="J70" s="37" t="s">
        <v>81</v>
      </c>
      <c r="K70" s="36"/>
      <c r="L70" s="35"/>
      <c r="M70" s="36" t="s">
        <v>50</v>
      </c>
      <c r="N70" s="36"/>
      <c r="O70" s="35"/>
      <c r="P70" s="147" t="s">
        <v>102</v>
      </c>
      <c r="Q70" s="148"/>
      <c r="R70" s="5" t="s">
        <v>0</v>
      </c>
      <c r="S70" s="4"/>
    </row>
    <row r="71" spans="1:19" ht="17.25" customHeight="1" x14ac:dyDescent="0.4">
      <c r="A71" s="149">
        <f>IF([1]人数!$F28=0," ",[1]人数!$F28)</f>
        <v>20</v>
      </c>
      <c r="B71" s="136" t="s">
        <v>68</v>
      </c>
      <c r="C71" s="137" t="str">
        <f>IF(ISERROR(VLOOKUP(1,[1]作成!$H$883:$K$937,3,FALSE))," ",VLOOKUP(1,[1]作成!$H$883:$K$937,3,FALSE))</f>
        <v>ごはん</v>
      </c>
      <c r="D71" s="140" t="str">
        <f>IF(ISERROR(VLOOKUP(2,[1]作成!$H$883:$K$937,4,FALSE))," ",VLOOKUP(2,[1]作成!$H$883:$K$937,4,FALSE))</f>
        <v>牛乳</v>
      </c>
      <c r="E71" s="143" t="str">
        <f>IF(ISERROR(VLOOKUP(3,[1]作成!$H$883:$K$937,3,FALSE))," ",VLOOKUP(3,[1]作成!$H$883:$K$937,3,FALSE))</f>
        <v>さけのてりやき</v>
      </c>
      <c r="F71" s="144"/>
      <c r="G71" s="40" t="s">
        <v>35</v>
      </c>
      <c r="H71" s="39" t="s">
        <v>34</v>
      </c>
      <c r="I71" s="38"/>
      <c r="J71" s="40" t="s">
        <v>33</v>
      </c>
      <c r="K71" s="39" t="s">
        <v>11</v>
      </c>
      <c r="L71" s="38"/>
      <c r="M71" s="43" t="s">
        <v>30</v>
      </c>
      <c r="N71" s="42" t="s">
        <v>16</v>
      </c>
      <c r="O71" s="41"/>
      <c r="P71" s="67">
        <f>IF([1]計算!U22=0," ",[1]計算!U22)</f>
        <v>666.77099999999996</v>
      </c>
      <c r="Q71" s="34" t="s">
        <v>7</v>
      </c>
      <c r="R71" s="5" t="s">
        <v>0</v>
      </c>
      <c r="S71" s="4"/>
    </row>
    <row r="72" spans="1:19" ht="17.25" customHeight="1" x14ac:dyDescent="0.4">
      <c r="A72" s="150"/>
      <c r="B72" s="136"/>
      <c r="C72" s="138"/>
      <c r="D72" s="141"/>
      <c r="E72" s="145" t="str">
        <f>IF(ISERROR(VLOOKUP(4,[1]作成!$H$883:$K$937,3,FALSE))," ",VLOOKUP(4,[1]作成!$H$883:$K$937,3,FALSE))</f>
        <v>こんぶあえ</v>
      </c>
      <c r="F72" s="146"/>
      <c r="G72" s="40" t="s">
        <v>99</v>
      </c>
      <c r="H72" s="39" t="s">
        <v>58</v>
      </c>
      <c r="I72" s="31"/>
      <c r="J72" s="40" t="s">
        <v>25</v>
      </c>
      <c r="K72" s="39" t="s">
        <v>23</v>
      </c>
      <c r="L72" s="38"/>
      <c r="M72" s="40" t="s">
        <v>17</v>
      </c>
      <c r="N72" s="39"/>
      <c r="O72" s="38"/>
      <c r="P72" s="67">
        <f>IF([1]計算!X22=0," ",[1]計算!X22)</f>
        <v>32.053599999999996</v>
      </c>
      <c r="Q72" s="29" t="s">
        <v>5</v>
      </c>
      <c r="R72" s="5" t="s">
        <v>0</v>
      </c>
      <c r="S72" s="4"/>
    </row>
    <row r="73" spans="1:19" ht="17.25" customHeight="1" x14ac:dyDescent="0.4">
      <c r="A73" s="150"/>
      <c r="B73" s="136"/>
      <c r="C73" s="138"/>
      <c r="D73" s="141"/>
      <c r="E73" s="145" t="str">
        <f>IF(ISERROR(VLOOKUP(5,[1]作成!$H$883:$K$937,3,FALSE))," ",VLOOKUP(5,[1]作成!$H$883:$K$937,3,FALSE))</f>
        <v>おでん</v>
      </c>
      <c r="F73" s="146"/>
      <c r="G73" s="40" t="s">
        <v>98</v>
      </c>
      <c r="H73" s="39" t="s">
        <v>97</v>
      </c>
      <c r="I73" s="31"/>
      <c r="J73" s="40" t="s">
        <v>19</v>
      </c>
      <c r="K73" s="39"/>
      <c r="L73" s="38"/>
      <c r="M73" s="40" t="s">
        <v>22</v>
      </c>
      <c r="N73" s="39"/>
      <c r="O73" s="38"/>
      <c r="P73" s="67">
        <f>IF([1]計算!Z22=0," ",[1]計算!Z22)</f>
        <v>19.289699999999996</v>
      </c>
      <c r="Q73" s="29" t="s">
        <v>5</v>
      </c>
      <c r="R73" s="5" t="s">
        <v>0</v>
      </c>
      <c r="S73" s="4"/>
    </row>
    <row r="74" spans="1:19" ht="17.25" customHeight="1" x14ac:dyDescent="0.4">
      <c r="A74" s="151"/>
      <c r="B74" s="136"/>
      <c r="C74" s="139"/>
      <c r="D74" s="142"/>
      <c r="E74" s="28" t="str">
        <f>IF(ISERROR(VLOOKUP(6,[1]作成!$H$883:$K$937,3,FALSE))," ",VLOOKUP(6,[1]作成!$H$883:$K$937,3,FALSE))</f>
        <v xml:space="preserve"> </v>
      </c>
      <c r="F74" s="27" t="str">
        <f>IF(ISERROR(VLOOKUP(7,[1]作成!$H$883:$K$937,3,FALSE))," ",VLOOKUP(7,[1]作成!$H$883:$K$937,3,FALSE))</f>
        <v xml:space="preserve"> </v>
      </c>
      <c r="G74" s="37" t="s">
        <v>85</v>
      </c>
      <c r="H74" s="36"/>
      <c r="I74" s="24"/>
      <c r="J74" s="37" t="s">
        <v>39</v>
      </c>
      <c r="K74" s="36"/>
      <c r="L74" s="24"/>
      <c r="M74" s="37" t="s">
        <v>95</v>
      </c>
      <c r="N74" s="25"/>
      <c r="O74" s="35"/>
      <c r="P74" s="147" t="str">
        <f>IF([1]人数!I28=0," ",[1]人数!I28)</f>
        <v xml:space="preserve"> </v>
      </c>
      <c r="Q74" s="148"/>
      <c r="R74" s="5" t="s">
        <v>0</v>
      </c>
      <c r="S74" s="4"/>
    </row>
    <row r="75" spans="1:19" ht="17.25" customHeight="1" x14ac:dyDescent="0.4">
      <c r="A75" s="149">
        <f>IF([1]人数!$F29=0," ",[1]人数!$F29)</f>
        <v>21</v>
      </c>
      <c r="B75" s="136" t="s">
        <v>56</v>
      </c>
      <c r="C75" s="137" t="str">
        <f>IF(ISERROR(VLOOKUP(1,[1]作成!$H$938:$K$992,3,FALSE))," ",VLOOKUP(1,[1]作成!$H$938:$K$992,3,FALSE))</f>
        <v>むぎごはん</v>
      </c>
      <c r="D75" s="140" t="str">
        <f>IF(ISERROR(VLOOKUP(2,[1]作成!$H$938:$K$992,4,FALSE))," ",VLOOKUP(2,[1]作成!$H$938:$K$992,4,FALSE))</f>
        <v>牛乳</v>
      </c>
      <c r="E75" s="143" t="str">
        <f>IF(ISERROR(VLOOKUP(3,[1]作成!$H$938:$K$992,3,FALSE))," ",VLOOKUP(3,[1]作成!$H$938:$K$992,3,FALSE))</f>
        <v>カレー</v>
      </c>
      <c r="F75" s="144"/>
      <c r="G75" s="43" t="s">
        <v>35</v>
      </c>
      <c r="H75" s="42"/>
      <c r="I75" s="41"/>
      <c r="J75" s="43" t="s">
        <v>25</v>
      </c>
      <c r="K75" s="42" t="s">
        <v>19</v>
      </c>
      <c r="L75" s="41" t="s">
        <v>53</v>
      </c>
      <c r="M75" s="43" t="s">
        <v>46</v>
      </c>
      <c r="N75" s="42" t="s">
        <v>76</v>
      </c>
      <c r="O75" s="41"/>
      <c r="P75" s="67">
        <f>IF([1]計算!U23=0," ",[1]計算!U23)</f>
        <v>702.42809999999997</v>
      </c>
      <c r="Q75" s="34" t="s">
        <v>7</v>
      </c>
      <c r="R75" s="5" t="s">
        <v>0</v>
      </c>
      <c r="S75" s="4"/>
    </row>
    <row r="76" spans="1:19" ht="17.25" customHeight="1" x14ac:dyDescent="0.4">
      <c r="A76" s="150"/>
      <c r="B76" s="136"/>
      <c r="C76" s="138"/>
      <c r="D76" s="141"/>
      <c r="E76" s="145" t="str">
        <f>IF(ISERROR(VLOOKUP(4,[1]作成!$H$938:$K$992,3,FALSE))," ",VLOOKUP(4,[1]作成!$H$938:$K$992,3,FALSE))</f>
        <v>カラフルサラダ</v>
      </c>
      <c r="F76" s="146"/>
      <c r="G76" s="40" t="s">
        <v>13</v>
      </c>
      <c r="H76" s="39"/>
      <c r="I76" s="38"/>
      <c r="J76" s="40" t="s">
        <v>93</v>
      </c>
      <c r="K76" s="39" t="s">
        <v>47</v>
      </c>
      <c r="L76" s="38"/>
      <c r="M76" s="40" t="s">
        <v>29</v>
      </c>
      <c r="N76" s="39" t="s">
        <v>38</v>
      </c>
      <c r="O76" s="38"/>
      <c r="P76" s="67">
        <f>IF([1]計算!X23=0," ",[1]計算!X23)</f>
        <v>20.892869999999995</v>
      </c>
      <c r="Q76" s="29" t="s">
        <v>5</v>
      </c>
      <c r="R76" s="5" t="s">
        <v>0</v>
      </c>
      <c r="S76" s="4"/>
    </row>
    <row r="77" spans="1:19" ht="17.25" customHeight="1" x14ac:dyDescent="0.4">
      <c r="A77" s="150"/>
      <c r="B77" s="136"/>
      <c r="C77" s="138"/>
      <c r="D77" s="141"/>
      <c r="E77" s="145" t="str">
        <f>IF(ISERROR(VLOOKUP(5,[1]作成!$H$938:$K$992,3,FALSE))," ",VLOOKUP(5,[1]作成!$H$938:$K$992,3,FALSE))</f>
        <v xml:space="preserve"> </v>
      </c>
      <c r="F77" s="146"/>
      <c r="G77" s="40" t="s">
        <v>92</v>
      </c>
      <c r="H77" s="39"/>
      <c r="I77" s="38"/>
      <c r="J77" s="40" t="s">
        <v>91</v>
      </c>
      <c r="K77" s="39" t="s">
        <v>18</v>
      </c>
      <c r="L77" s="38"/>
      <c r="M77" s="40" t="s">
        <v>75</v>
      </c>
      <c r="N77" s="39" t="s">
        <v>72</v>
      </c>
      <c r="O77" s="38"/>
      <c r="P77" s="67">
        <f>IF([1]計算!Z23=0," ",[1]計算!Z23)</f>
        <v>21.674929999999993</v>
      </c>
      <c r="Q77" s="29" t="s">
        <v>5</v>
      </c>
      <c r="R77" s="5" t="s">
        <v>0</v>
      </c>
      <c r="S77" s="4"/>
    </row>
    <row r="78" spans="1:19" ht="17.25" customHeight="1" x14ac:dyDescent="0.4">
      <c r="A78" s="151"/>
      <c r="B78" s="136"/>
      <c r="C78" s="139"/>
      <c r="D78" s="142"/>
      <c r="E78" s="28" t="str">
        <f>IF(ISERROR(VLOOKUP(6,[1]作成!$H$938:$K$992,3,FALSE))," ",VLOOKUP(6,[1]作成!$H$938:$K$992,3,FALSE))</f>
        <v xml:space="preserve"> </v>
      </c>
      <c r="F78" s="27" t="str">
        <f>IF(ISERROR(VLOOKUP(7,[1]作成!$H$938:$K$992,3,FALSE))," ",VLOOKUP(7,[1]作成!$H$938:$K$992,3,FALSE))</f>
        <v xml:space="preserve"> </v>
      </c>
      <c r="G78" s="37" t="s">
        <v>90</v>
      </c>
      <c r="H78" s="36"/>
      <c r="I78" s="35"/>
      <c r="J78" s="37" t="s">
        <v>89</v>
      </c>
      <c r="K78" s="36" t="s">
        <v>39</v>
      </c>
      <c r="L78" s="35"/>
      <c r="M78" s="37" t="s">
        <v>42</v>
      </c>
      <c r="N78" s="36"/>
      <c r="O78" s="35"/>
      <c r="P78" s="147"/>
      <c r="Q78" s="148"/>
      <c r="R78" s="5" t="s">
        <v>0</v>
      </c>
      <c r="S78" s="4"/>
    </row>
    <row r="79" spans="1:19" ht="17.25" customHeight="1" x14ac:dyDescent="0.4">
      <c r="A79" s="149">
        <f>IF([1]人数!$F30=0," ",[1]人数!$F30)</f>
        <v>22</v>
      </c>
      <c r="B79" s="136" t="s">
        <v>49</v>
      </c>
      <c r="C79" s="137" t="str">
        <f>IF(ISERROR(VLOOKUP(1,[1]作成!$H$993:$K$1047,3,FALSE))," ",VLOOKUP(1,[1]作成!$H$993:$K$1047,3,FALSE))</f>
        <v>ごはん</v>
      </c>
      <c r="D79" s="140" t="str">
        <f>IF(ISERROR(VLOOKUP(2,[1]作成!$H$993:$K$1047,4,FALSE))," ",VLOOKUP(2,[1]作成!$H$993:$K$1047,4,FALSE))</f>
        <v>牛乳</v>
      </c>
      <c r="E79" s="143" t="str">
        <f>IF(ISERROR(VLOOKUP(3,[1]作成!$H$993:$K$1047,3,FALSE))," ",VLOOKUP(3,[1]作成!$H$993:$K$1047,3,FALSE))</f>
        <v>さんみやき</v>
      </c>
      <c r="F79" s="144"/>
      <c r="G79" s="43" t="s">
        <v>35</v>
      </c>
      <c r="H79" s="42" t="s">
        <v>26</v>
      </c>
      <c r="I79" s="41"/>
      <c r="J79" s="43" t="s">
        <v>25</v>
      </c>
      <c r="K79" s="42" t="s">
        <v>87</v>
      </c>
      <c r="L79" s="41"/>
      <c r="M79" s="43" t="s">
        <v>30</v>
      </c>
      <c r="N79" s="42" t="s">
        <v>86</v>
      </c>
      <c r="O79" s="41"/>
      <c r="P79" s="67">
        <f>IF([1]計算!U24=0," ",[1]計算!U24)</f>
        <v>665.30879999999991</v>
      </c>
      <c r="Q79" s="34" t="s">
        <v>7</v>
      </c>
      <c r="R79" s="5" t="s">
        <v>0</v>
      </c>
      <c r="S79" s="4"/>
    </row>
    <row r="80" spans="1:19" ht="17.25" customHeight="1" x14ac:dyDescent="0.4">
      <c r="A80" s="150"/>
      <c r="B80" s="136"/>
      <c r="C80" s="138"/>
      <c r="D80" s="141"/>
      <c r="E80" s="145" t="str">
        <f>IF(ISERROR(VLOOKUP(4,[1]作成!$H$993:$K$1047,3,FALSE))," ",VLOOKUP(4,[1]作成!$H$993:$K$1047,3,FALSE))</f>
        <v>レンコンサラダ</v>
      </c>
      <c r="F80" s="146"/>
      <c r="G80" s="40" t="s">
        <v>85</v>
      </c>
      <c r="H80" s="39" t="s">
        <v>79</v>
      </c>
      <c r="I80" s="38"/>
      <c r="J80" s="40" t="s">
        <v>31</v>
      </c>
      <c r="K80" s="39" t="s">
        <v>53</v>
      </c>
      <c r="L80" s="38"/>
      <c r="M80" s="40" t="s">
        <v>17</v>
      </c>
      <c r="N80" s="39"/>
      <c r="O80" s="38"/>
      <c r="P80" s="67">
        <f>IF([1]計算!X24=0," ",[1]計算!X24)</f>
        <v>19.939839999999997</v>
      </c>
      <c r="Q80" s="29" t="s">
        <v>5</v>
      </c>
      <c r="R80" s="5" t="s">
        <v>0</v>
      </c>
      <c r="S80" s="4"/>
    </row>
    <row r="81" spans="1:19" ht="17.25" customHeight="1" x14ac:dyDescent="0.4">
      <c r="A81" s="150"/>
      <c r="B81" s="136"/>
      <c r="C81" s="138"/>
      <c r="D81" s="141"/>
      <c r="E81" s="145" t="str">
        <f>IF(ISERROR(VLOOKUP(5,[1]作成!$H$993:$K$1047,3,FALSE))," ",VLOOKUP(5,[1]作成!$H$993:$K$1047,3,FALSE))</f>
        <v>じゃがいもとあげのみそしる</v>
      </c>
      <c r="F81" s="146"/>
      <c r="G81" s="40" t="s">
        <v>48</v>
      </c>
      <c r="H81" s="39" t="s">
        <v>61</v>
      </c>
      <c r="I81" s="38"/>
      <c r="J81" s="40" t="s">
        <v>47</v>
      </c>
      <c r="K81" s="39" t="s">
        <v>70</v>
      </c>
      <c r="L81" s="38"/>
      <c r="M81" s="40" t="s">
        <v>29</v>
      </c>
      <c r="N81" s="39"/>
      <c r="O81" s="38"/>
      <c r="P81" s="67">
        <f>IF([1]計算!Z24=0," ",[1]計算!Z24)</f>
        <v>21.972059999999999</v>
      </c>
      <c r="Q81" s="29" t="s">
        <v>5</v>
      </c>
      <c r="R81" s="5" t="s">
        <v>0</v>
      </c>
      <c r="S81" s="4"/>
    </row>
    <row r="82" spans="1:19" ht="17.25" customHeight="1" x14ac:dyDescent="0.4">
      <c r="A82" s="151"/>
      <c r="B82" s="136"/>
      <c r="C82" s="139"/>
      <c r="D82" s="142"/>
      <c r="E82" s="28" t="str">
        <f>IF(ISERROR(VLOOKUP(6,[1]作成!$H$993:$K$1047,3,FALSE))," ",VLOOKUP(6,[1]作成!$H$993:$K$1047,3,FALSE))</f>
        <v xml:space="preserve"> </v>
      </c>
      <c r="F82" s="27" t="str">
        <f>IF(ISERROR(VLOOKUP(7,[1]作成!$H$993:$K$1047,3,FALSE))," ",VLOOKUP(7,[1]作成!$H$993:$K$1047,3,FALSE))</f>
        <v xml:space="preserve"> </v>
      </c>
      <c r="G82" s="37" t="s">
        <v>34</v>
      </c>
      <c r="H82" s="36"/>
      <c r="I82" s="35"/>
      <c r="J82" s="37" t="s">
        <v>19</v>
      </c>
      <c r="K82" s="36" t="s">
        <v>18</v>
      </c>
      <c r="L82" s="35"/>
      <c r="M82" s="37" t="s">
        <v>21</v>
      </c>
      <c r="N82" s="36"/>
      <c r="O82" s="35"/>
      <c r="P82" s="147" t="str">
        <f>IF([1]人数!I30=0," ",[1]人数!I30)</f>
        <v>野：11:50</v>
      </c>
      <c r="Q82" s="148"/>
      <c r="R82" s="5" t="s">
        <v>0</v>
      </c>
      <c r="S82" s="4"/>
    </row>
    <row r="83" spans="1:19" ht="17.25" customHeight="1" x14ac:dyDescent="0.4">
      <c r="A83" s="149">
        <f>IF([1]人数!$F31=0," ",[1]人数!$F31)</f>
        <v>23</v>
      </c>
      <c r="B83" s="136" t="s">
        <v>36</v>
      </c>
      <c r="C83" s="137" t="str">
        <f>IF(ISERROR(VLOOKUP(1,[1]作成!$H$1048:$K$1102,3,FALSE))," ",VLOOKUP(1,[1]作成!$H$1048:$K$1102,3,FALSE))</f>
        <v>ごはん</v>
      </c>
      <c r="D83" s="140" t="str">
        <f>IF(ISERROR(VLOOKUP(2,[1]作成!$H$1048:$K$1102,4,FALSE))," ",VLOOKUP(2,[1]作成!$H$1048:$K$1102,4,FALSE))</f>
        <v>牛乳</v>
      </c>
      <c r="E83" s="143" t="str">
        <f>IF(ISERROR(VLOOKUP(3,[1]作成!$H$1048:$K$1102,3,FALSE))," ",VLOOKUP(3,[1]作成!$H$1048:$K$1102,3,FALSE))</f>
        <v>とりにくのスタミナどん</v>
      </c>
      <c r="F83" s="144"/>
      <c r="G83" s="43" t="s">
        <v>35</v>
      </c>
      <c r="H83" s="42"/>
      <c r="I83" s="41"/>
      <c r="J83" s="43" t="s">
        <v>25</v>
      </c>
      <c r="K83" s="42" t="s">
        <v>18</v>
      </c>
      <c r="L83" s="41" t="s">
        <v>32</v>
      </c>
      <c r="M83" s="43" t="s">
        <v>30</v>
      </c>
      <c r="N83" s="42" t="s">
        <v>84</v>
      </c>
      <c r="O83" s="41"/>
      <c r="P83" s="67">
        <f>IF([1]計算!U25=0," ",[1]計算!U25)</f>
        <v>650.25350000000003</v>
      </c>
      <c r="Q83" s="34" t="s">
        <v>7</v>
      </c>
      <c r="R83" s="5" t="s">
        <v>0</v>
      </c>
      <c r="S83" s="4"/>
    </row>
    <row r="84" spans="1:19" ht="17.25" customHeight="1" x14ac:dyDescent="0.4">
      <c r="A84" s="150"/>
      <c r="B84" s="136"/>
      <c r="C84" s="138"/>
      <c r="D84" s="141"/>
      <c r="E84" s="145" t="str">
        <f>IF(ISERROR(VLOOKUP(4,[1]作成!$H$1048:$K$1102,3,FALSE))," ",VLOOKUP(4,[1]作成!$H$1048:$K$1102,3,FALSE))</f>
        <v>はるさめスープ</v>
      </c>
      <c r="F84" s="146"/>
      <c r="G84" s="40" t="s">
        <v>44</v>
      </c>
      <c r="H84" s="39"/>
      <c r="I84" s="38"/>
      <c r="J84" s="40" t="s">
        <v>45</v>
      </c>
      <c r="K84" s="39" t="s">
        <v>47</v>
      </c>
      <c r="L84" s="38" t="s">
        <v>31</v>
      </c>
      <c r="M84" s="40" t="s">
        <v>22</v>
      </c>
      <c r="N84" s="39" t="s">
        <v>42</v>
      </c>
      <c r="O84" s="38"/>
      <c r="P84" s="67">
        <f>IF([1]計算!X25=0," ",[1]計算!X25)</f>
        <v>25.238209999999999</v>
      </c>
      <c r="Q84" s="29" t="s">
        <v>5</v>
      </c>
      <c r="R84" s="5" t="s">
        <v>0</v>
      </c>
      <c r="S84" s="4"/>
    </row>
    <row r="85" spans="1:19" ht="17.25" customHeight="1" x14ac:dyDescent="0.4">
      <c r="A85" s="150"/>
      <c r="B85" s="136"/>
      <c r="C85" s="138"/>
      <c r="D85" s="141"/>
      <c r="E85" s="145" t="str">
        <f>IF(ISERROR(VLOOKUP(5,[1]作成!$H$1048:$K$1102,3,FALSE))," ",VLOOKUP(5,[1]作成!$H$1048:$K$1102,3,FALSE))</f>
        <v>フルーツアンニン</v>
      </c>
      <c r="F85" s="146"/>
      <c r="G85" s="40" t="s">
        <v>13</v>
      </c>
      <c r="H85" s="39"/>
      <c r="I85" s="38"/>
      <c r="J85" s="40" t="s">
        <v>82</v>
      </c>
      <c r="K85" s="39" t="s">
        <v>19</v>
      </c>
      <c r="L85" s="38"/>
      <c r="M85" s="40" t="s">
        <v>17</v>
      </c>
      <c r="N85" s="39" t="s">
        <v>21</v>
      </c>
      <c r="O85" s="38"/>
      <c r="P85" s="67">
        <f>IF([1]計算!Z25=0," ",[1]計算!Z25)</f>
        <v>15.011549999999996</v>
      </c>
      <c r="Q85" s="29" t="s">
        <v>5</v>
      </c>
      <c r="R85" s="5" t="s">
        <v>0</v>
      </c>
      <c r="S85" s="4"/>
    </row>
    <row r="86" spans="1:19" ht="17.25" customHeight="1" x14ac:dyDescent="0.4">
      <c r="A86" s="151"/>
      <c r="B86" s="136"/>
      <c r="C86" s="139"/>
      <c r="D86" s="142"/>
      <c r="E86" s="28" t="str">
        <f>IF(ISERROR(VLOOKUP(6,[1]作成!$H$1048:$K$1102,3,FALSE))," ",VLOOKUP(6,[1]作成!$H$1048:$K$1102,3,FALSE))</f>
        <v xml:space="preserve"> </v>
      </c>
      <c r="F86" s="27" t="str">
        <f>IF(ISERROR(VLOOKUP(7,[1]作成!$H$1048:$K$1102,3,FALSE))," ",VLOOKUP(7,[1]作成!$H$1048:$K$1102,3,FALSE))</f>
        <v xml:space="preserve"> </v>
      </c>
      <c r="G86" s="37"/>
      <c r="H86" s="36"/>
      <c r="I86" s="35"/>
      <c r="J86" s="37" t="s">
        <v>62</v>
      </c>
      <c r="K86" s="36" t="s">
        <v>81</v>
      </c>
      <c r="L86" s="35"/>
      <c r="M86" s="37" t="s">
        <v>80</v>
      </c>
      <c r="N86" s="36"/>
      <c r="O86" s="35"/>
      <c r="P86" s="147"/>
      <c r="Q86" s="148"/>
      <c r="R86" s="5" t="s">
        <v>0</v>
      </c>
      <c r="S86" s="4"/>
    </row>
    <row r="87" spans="1:19" ht="17.25" customHeight="1" x14ac:dyDescent="0.4">
      <c r="A87" s="149">
        <f>IF([1]人数!$F32=0," ",[1]人数!$F32)</f>
        <v>26</v>
      </c>
      <c r="B87" s="152" t="s">
        <v>8</v>
      </c>
      <c r="C87" s="137" t="str">
        <f>IF(ISERROR(VLOOKUP(1,[1]作成!$H$1103:$K$1157,3,FALSE))," ",VLOOKUP(1,[1]作成!$H$1103:$K$1157,3,FALSE))</f>
        <v>ごはん</v>
      </c>
      <c r="D87" s="140" t="str">
        <f>IF(ISERROR(VLOOKUP(2,[1]作成!$H$1103:$K$1157,4,FALSE))," ",VLOOKUP(2,[1]作成!$H$1103:$K$1157,4,FALSE))</f>
        <v>牛乳</v>
      </c>
      <c r="E87" s="143" t="str">
        <f>IF(ISERROR(VLOOKUP(3,[1]作成!$H$1103:$K$1157,3,FALSE))," ",VLOOKUP(3,[1]作成!$H$1103:$K$1157,3,FALSE))</f>
        <v>とりにくのこうそうパンこやき</v>
      </c>
      <c r="F87" s="144"/>
      <c r="G87" s="43" t="s">
        <v>35</v>
      </c>
      <c r="H87" s="42" t="s">
        <v>79</v>
      </c>
      <c r="I87" s="41"/>
      <c r="J87" s="43" t="s">
        <v>25</v>
      </c>
      <c r="K87" s="42" t="s">
        <v>78</v>
      </c>
      <c r="L87" s="41" t="s">
        <v>18</v>
      </c>
      <c r="M87" s="43" t="s">
        <v>30</v>
      </c>
      <c r="N87" s="42" t="s">
        <v>77</v>
      </c>
      <c r="O87" s="41" t="s">
        <v>76</v>
      </c>
      <c r="P87" s="67">
        <f>IF([1]計算!U26=0," ",[1]計算!U26)</f>
        <v>701.17119999999989</v>
      </c>
      <c r="Q87" s="34" t="s">
        <v>7</v>
      </c>
      <c r="R87" s="5" t="s">
        <v>0</v>
      </c>
      <c r="S87" s="4"/>
    </row>
    <row r="88" spans="1:19" ht="17.25" customHeight="1" x14ac:dyDescent="0.4">
      <c r="A88" s="150"/>
      <c r="B88" s="153"/>
      <c r="C88" s="138"/>
      <c r="D88" s="141"/>
      <c r="E88" s="145" t="str">
        <f>IF(ISERROR(VLOOKUP(4,[1]作成!$H$1103:$K$1157,3,FALSE))," ",VLOOKUP(4,[1]作成!$H$1103:$K$1157,3,FALSE))</f>
        <v>ツナサラダ</v>
      </c>
      <c r="F88" s="146"/>
      <c r="G88" s="40" t="s">
        <v>44</v>
      </c>
      <c r="H88" s="39"/>
      <c r="I88" s="38"/>
      <c r="J88" s="40" t="s">
        <v>47</v>
      </c>
      <c r="K88" s="39" t="s">
        <v>39</v>
      </c>
      <c r="L88" s="38" t="s">
        <v>57</v>
      </c>
      <c r="M88" s="40" t="s">
        <v>17</v>
      </c>
      <c r="N88" s="39" t="s">
        <v>75</v>
      </c>
      <c r="O88" s="38"/>
      <c r="P88" s="67">
        <f>IF([1]計算!X26=0," ",[1]計算!X26)</f>
        <v>31.107924999999987</v>
      </c>
      <c r="Q88" s="29" t="s">
        <v>5</v>
      </c>
      <c r="R88" s="5" t="s">
        <v>0</v>
      </c>
      <c r="S88" s="4"/>
    </row>
    <row r="89" spans="1:19" ht="17.25" customHeight="1" x14ac:dyDescent="0.4">
      <c r="A89" s="150"/>
      <c r="B89" s="153"/>
      <c r="C89" s="138"/>
      <c r="D89" s="141"/>
      <c r="E89" s="145" t="str">
        <f>IF(ISERROR(VLOOKUP(5,[1]作成!$H$1103:$K$1157,3,FALSE))," ",VLOOKUP(5,[1]作成!$H$1103:$K$1157,3,FALSE))</f>
        <v>さつまいものチャウダー</v>
      </c>
      <c r="F89" s="146"/>
      <c r="G89" s="40" t="s">
        <v>74</v>
      </c>
      <c r="H89" s="39"/>
      <c r="I89" s="38"/>
      <c r="J89" s="40" t="s">
        <v>73</v>
      </c>
      <c r="K89" s="39" t="s">
        <v>53</v>
      </c>
      <c r="L89" s="38"/>
      <c r="M89" s="40" t="s">
        <v>10</v>
      </c>
      <c r="N89" s="39" t="s">
        <v>72</v>
      </c>
      <c r="O89" s="38"/>
      <c r="P89" s="67">
        <f>IF([1]計算!Z26=0," ",[1]計算!Z26)</f>
        <v>20.548580000000001</v>
      </c>
      <c r="Q89" s="29" t="s">
        <v>5</v>
      </c>
      <c r="R89" s="5" t="s">
        <v>0</v>
      </c>
      <c r="S89" s="4"/>
    </row>
    <row r="90" spans="1:19" ht="17.25" customHeight="1" x14ac:dyDescent="0.4">
      <c r="A90" s="151"/>
      <c r="B90" s="154"/>
      <c r="C90" s="139"/>
      <c r="D90" s="142"/>
      <c r="E90" s="44" t="str">
        <f>IF(ISERROR(VLOOKUP(6,[1]作成!$H$1103:$K$1157,3,FALSE))," ",VLOOKUP(6,[1]作成!$H$1103:$K$1157,3,FALSE))</f>
        <v xml:space="preserve"> </v>
      </c>
      <c r="F90" s="44" t="str">
        <f>IF(ISERROR(VLOOKUP(7,[1]作成!$H$1103:$K$1157,3,FALSE))," ",VLOOKUP(7,[1]作成!$H$1103:$K$1157,3,FALSE))</f>
        <v xml:space="preserve"> </v>
      </c>
      <c r="G90" s="37" t="s">
        <v>13</v>
      </c>
      <c r="H90" s="36"/>
      <c r="I90" s="35"/>
      <c r="J90" s="37" t="s">
        <v>71</v>
      </c>
      <c r="K90" s="36" t="s">
        <v>70</v>
      </c>
      <c r="L90" s="35"/>
      <c r="M90" s="37" t="s">
        <v>69</v>
      </c>
      <c r="N90" s="36" t="s">
        <v>42</v>
      </c>
      <c r="O90" s="35"/>
      <c r="P90" s="147"/>
      <c r="Q90" s="148"/>
      <c r="R90" s="5" t="s">
        <v>0</v>
      </c>
      <c r="S90" s="4"/>
    </row>
    <row r="91" spans="1:19" ht="17.25" customHeight="1" x14ac:dyDescent="0.4">
      <c r="A91" s="149">
        <f>IF([1]人数!$F33=0," ",[1]人数!$F33)</f>
        <v>27</v>
      </c>
      <c r="B91" s="136" t="s">
        <v>68</v>
      </c>
      <c r="C91" s="137" t="str">
        <f>IF(ISERROR(VLOOKUP(1,[1]作成!$H$1158:$K$1212,3,FALSE))," ",VLOOKUP(1,[1]作成!$H$1158:$K$1212,3,FALSE))</f>
        <v>やきぶたチャーハン</v>
      </c>
      <c r="D91" s="140" t="str">
        <f>IF(ISERROR(VLOOKUP(2,[1]作成!$H$1158:$K$1212,4,FALSE))," ",VLOOKUP(2,[1]作成!$H$1158:$K$1212,4,FALSE))</f>
        <v>牛乳</v>
      </c>
      <c r="E91" s="143" t="str">
        <f>IF(ISERROR(VLOOKUP(3,[1]作成!$H$1158:$K$1212,3,FALSE))," ",VLOOKUP(3,[1]作成!$H$1158:$K$1212,3,FALSE))</f>
        <v>とりとうずらたまごのﾁﾘｿｰｽ</v>
      </c>
      <c r="F91" s="144"/>
      <c r="G91" s="43" t="s">
        <v>35</v>
      </c>
      <c r="H91" s="42" t="s">
        <v>67</v>
      </c>
      <c r="I91" s="41"/>
      <c r="J91" s="43" t="s">
        <v>25</v>
      </c>
      <c r="K91" s="42" t="s">
        <v>18</v>
      </c>
      <c r="L91" s="41"/>
      <c r="M91" s="43" t="s">
        <v>66</v>
      </c>
      <c r="N91" s="42" t="s">
        <v>65</v>
      </c>
      <c r="O91" s="41"/>
      <c r="P91" s="67">
        <f>IF([1]計算!U27=0," ",[1]計算!U27)</f>
        <v>670.69609999999989</v>
      </c>
      <c r="Q91" s="34" t="s">
        <v>7</v>
      </c>
      <c r="R91" s="5" t="s">
        <v>0</v>
      </c>
      <c r="S91" s="4"/>
    </row>
    <row r="92" spans="1:19" ht="17.25" customHeight="1" x14ac:dyDescent="0.4">
      <c r="A92" s="150"/>
      <c r="B92" s="136"/>
      <c r="C92" s="138"/>
      <c r="D92" s="141"/>
      <c r="E92" s="145" t="str">
        <f>IF(ISERROR(VLOOKUP(4,[1]作成!$H$1158:$K$1212,3,FALSE))," ",VLOOKUP(4,[1]作成!$H$1158:$K$1212,3,FALSE))</f>
        <v>わかめスープ</v>
      </c>
      <c r="F92" s="146"/>
      <c r="G92" s="40" t="s">
        <v>64</v>
      </c>
      <c r="H92" s="39" t="s">
        <v>63</v>
      </c>
      <c r="I92" s="38"/>
      <c r="J92" s="40" t="s">
        <v>47</v>
      </c>
      <c r="K92" s="39" t="s">
        <v>62</v>
      </c>
      <c r="L92" s="38"/>
      <c r="M92" s="40" t="s">
        <v>22</v>
      </c>
      <c r="N92" s="39" t="s">
        <v>42</v>
      </c>
      <c r="O92" s="38"/>
      <c r="P92" s="67">
        <f>IF([1]計算!X27=0," ",[1]計算!X27)</f>
        <v>26.341029999999993</v>
      </c>
      <c r="Q92" s="29" t="s">
        <v>5</v>
      </c>
      <c r="R92" s="5" t="s">
        <v>0</v>
      </c>
      <c r="S92" s="4"/>
    </row>
    <row r="93" spans="1:19" ht="17.25" customHeight="1" x14ac:dyDescent="0.4">
      <c r="A93" s="150"/>
      <c r="B93" s="136"/>
      <c r="C93" s="138"/>
      <c r="D93" s="141"/>
      <c r="E93" s="145" t="str">
        <f>IF(ISERROR(VLOOKUP(5,[1]作成!$H$1158:$K$1212,3,FALSE))," ",VLOOKUP(5,[1]作成!$H$1158:$K$1212,3,FALSE))</f>
        <v>ぶどうゼリー</v>
      </c>
      <c r="F93" s="146"/>
      <c r="G93" s="40" t="s">
        <v>44</v>
      </c>
      <c r="H93" s="39" t="s">
        <v>61</v>
      </c>
      <c r="I93" s="38"/>
      <c r="J93" s="40" t="s">
        <v>19</v>
      </c>
      <c r="K93" s="39" t="s">
        <v>60</v>
      </c>
      <c r="L93" s="38"/>
      <c r="M93" s="40" t="s">
        <v>59</v>
      </c>
      <c r="N93" s="39" t="s">
        <v>21</v>
      </c>
      <c r="O93" s="38"/>
      <c r="P93" s="67">
        <f>IF([1]計算!Z27=0," ",[1]計算!Z27)</f>
        <v>20.205919999999995</v>
      </c>
      <c r="Q93" s="29" t="s">
        <v>5</v>
      </c>
      <c r="R93" s="5" t="s">
        <v>0</v>
      </c>
      <c r="S93" s="4"/>
    </row>
    <row r="94" spans="1:19" ht="17.25" customHeight="1" x14ac:dyDescent="0.4">
      <c r="A94" s="151"/>
      <c r="B94" s="136"/>
      <c r="C94" s="139"/>
      <c r="D94" s="142"/>
      <c r="E94" s="28" t="str">
        <f>IF(ISERROR(VLOOKUP(6,[1]作成!$H$1158:$K$1212,3,FALSE))," ",VLOOKUP(6,[1]作成!$H$1158:$K$1212,3,FALSE))</f>
        <v xml:space="preserve"> </v>
      </c>
      <c r="F94" s="27" t="str">
        <f>IF(ISERROR(VLOOKUP(7,[1]作成!$H$1158:$K$1212,3,FALSE))," ",VLOOKUP(7,[1]作成!$H$1158:$K$1212,3,FALSE))</f>
        <v xml:space="preserve"> </v>
      </c>
      <c r="G94" s="37" t="s">
        <v>58</v>
      </c>
      <c r="H94" s="36"/>
      <c r="I94" s="35"/>
      <c r="J94" s="37" t="s">
        <v>31</v>
      </c>
      <c r="K94" s="36" t="s">
        <v>57</v>
      </c>
      <c r="L94" s="35"/>
      <c r="M94" s="37" t="s">
        <v>17</v>
      </c>
      <c r="N94" s="36"/>
      <c r="O94" s="35"/>
      <c r="P94" s="157"/>
      <c r="Q94" s="157"/>
      <c r="R94" s="5" t="s">
        <v>0</v>
      </c>
      <c r="S94" s="4"/>
    </row>
    <row r="95" spans="1:19" ht="17.25" customHeight="1" x14ac:dyDescent="0.4">
      <c r="A95" s="149">
        <f>IF([1]人数!$F34=0," ",[1]人数!$F34)</f>
        <v>28</v>
      </c>
      <c r="B95" s="136" t="s">
        <v>56</v>
      </c>
      <c r="C95" s="137" t="str">
        <f>IF(ISERROR(VLOOKUP(1,[1]作成!$H$1213:$K$1267,3,FALSE))," ",VLOOKUP(1,[1]作成!$H$1213:$K$1267,3,FALSE))</f>
        <v>ごはん</v>
      </c>
      <c r="D95" s="140" t="str">
        <f>IF(ISERROR(VLOOKUP(2,[1]作成!$H$1213:$K$1267,4,FALSE))," ",VLOOKUP(2,[1]作成!$H$1213:$K$1267,4,FALSE))</f>
        <v>牛乳</v>
      </c>
      <c r="E95" s="143" t="str">
        <f>IF(ISERROR(VLOOKUP(3,[1]作成!$H$1213:$K$1267,3,FALSE))," ",VLOOKUP(3,[1]作成!$H$1213:$K$1267,3,FALSE))</f>
        <v>はるまき</v>
      </c>
      <c r="F95" s="144"/>
      <c r="G95" s="43" t="s">
        <v>35</v>
      </c>
      <c r="H95" s="42" t="s">
        <v>55</v>
      </c>
      <c r="I95" s="41"/>
      <c r="J95" s="43" t="s">
        <v>25</v>
      </c>
      <c r="K95" s="42" t="s">
        <v>19</v>
      </c>
      <c r="L95" s="41"/>
      <c r="M95" s="43" t="s">
        <v>30</v>
      </c>
      <c r="N95" s="42" t="s">
        <v>21</v>
      </c>
      <c r="O95" s="41"/>
      <c r="P95" s="67">
        <f>IF([1]計算!U28=0," ",[1]計算!U28)</f>
        <v>643.62559999999996</v>
      </c>
      <c r="Q95" s="34" t="s">
        <v>7</v>
      </c>
      <c r="R95" s="5" t="s">
        <v>0</v>
      </c>
      <c r="S95" s="4"/>
    </row>
    <row r="96" spans="1:19" ht="17.25" customHeight="1" x14ac:dyDescent="0.4">
      <c r="A96" s="150"/>
      <c r="B96" s="136"/>
      <c r="C96" s="138"/>
      <c r="D96" s="141"/>
      <c r="E96" s="145" t="str">
        <f>IF(ISERROR(VLOOKUP(4,[1]作成!$H$1213:$K$1267,3,FALSE))," ",VLOOKUP(4,[1]作成!$H$1213:$K$1267,3,FALSE))</f>
        <v>やさいのピリから</v>
      </c>
      <c r="F96" s="146"/>
      <c r="G96" s="40" t="s">
        <v>54</v>
      </c>
      <c r="H96" s="39"/>
      <c r="I96" s="38"/>
      <c r="J96" s="40" t="s">
        <v>53</v>
      </c>
      <c r="K96" s="39" t="s">
        <v>18</v>
      </c>
      <c r="L96" s="38"/>
      <c r="M96" s="40" t="s">
        <v>17</v>
      </c>
      <c r="N96" s="39"/>
      <c r="O96" s="38"/>
      <c r="P96" s="67">
        <f>IF([1]計算!X28=0," ",[1]計算!X28)</f>
        <v>21.103189999999984</v>
      </c>
      <c r="Q96" s="29" t="s">
        <v>5</v>
      </c>
      <c r="R96" s="5" t="s">
        <v>0</v>
      </c>
      <c r="S96" s="4"/>
    </row>
    <row r="97" spans="1:19" ht="17.25" customHeight="1" x14ac:dyDescent="0.4">
      <c r="A97" s="150"/>
      <c r="B97" s="136"/>
      <c r="C97" s="138"/>
      <c r="D97" s="141"/>
      <c r="E97" s="145" t="str">
        <f>IF(ISERROR(VLOOKUP(5,[1]作成!$H$1213:$K$1267,3,FALSE))," ",VLOOKUP(5,[1]作成!$H$1213:$K$1267,3,FALSE))</f>
        <v>にくだんごのスープ</v>
      </c>
      <c r="F97" s="146"/>
      <c r="G97" s="40" t="s">
        <v>44</v>
      </c>
      <c r="H97" s="39"/>
      <c r="I97" s="38"/>
      <c r="J97" s="40" t="s">
        <v>39</v>
      </c>
      <c r="K97" s="39" t="s">
        <v>52</v>
      </c>
      <c r="L97" s="38"/>
      <c r="M97" s="40" t="s">
        <v>22</v>
      </c>
      <c r="N97" s="39"/>
      <c r="O97" s="38"/>
      <c r="P97" s="67">
        <f>IF([1]計算!Z28=0," ",[1]計算!Z28)</f>
        <v>22.051519999999996</v>
      </c>
      <c r="Q97" s="29" t="s">
        <v>5</v>
      </c>
      <c r="R97" s="5" t="s">
        <v>0</v>
      </c>
      <c r="S97" s="4"/>
    </row>
    <row r="98" spans="1:19" ht="17.25" customHeight="1" x14ac:dyDescent="0.4">
      <c r="A98" s="151"/>
      <c r="B98" s="136"/>
      <c r="C98" s="139"/>
      <c r="D98" s="142"/>
      <c r="E98" s="28" t="str">
        <f>IF(ISERROR(VLOOKUP(6,[1]作成!$H$1213:$K$1267,3,FALSE))," ",VLOOKUP(6,[1]作成!$H$1213:$K$1267,3,FALSE))</f>
        <v xml:space="preserve"> </v>
      </c>
      <c r="F98" s="27" t="str">
        <f>IF(ISERROR(VLOOKUP(7,[1]作成!$H$1213:$K$1267,3,FALSE))," ",VLOOKUP(7,[1]作成!$H$1213:$K$1267,3,FALSE))</f>
        <v xml:space="preserve"> </v>
      </c>
      <c r="G98" s="37" t="s">
        <v>51</v>
      </c>
      <c r="H98" s="36"/>
      <c r="I98" s="35"/>
      <c r="J98" s="37" t="s">
        <v>47</v>
      </c>
      <c r="K98" s="36" t="s">
        <v>31</v>
      </c>
      <c r="L98" s="35"/>
      <c r="M98" s="37" t="s">
        <v>50</v>
      </c>
      <c r="N98" s="36"/>
      <c r="O98" s="35"/>
      <c r="P98" s="147"/>
      <c r="Q98" s="148"/>
      <c r="R98" s="5" t="s">
        <v>0</v>
      </c>
      <c r="S98" s="4"/>
    </row>
    <row r="99" spans="1:19" ht="17.25" customHeight="1" x14ac:dyDescent="0.4">
      <c r="A99" s="149">
        <f>IF([1]人数!$F35=0," ",[1]人数!$F35)</f>
        <v>29</v>
      </c>
      <c r="B99" s="136" t="s">
        <v>49</v>
      </c>
      <c r="C99" s="137" t="str">
        <f>IF(ISERROR(VLOOKUP(1,[1]作成!$H$1268:$K$1322,3,FALSE))," ",VLOOKUP(1,[1]作成!$H$1268:$K$1322,3,FALSE))</f>
        <v>むぎごはん</v>
      </c>
      <c r="D99" s="140" t="str">
        <f>IF(ISERROR(VLOOKUP(2,[1]作成!$H$1268:$K$1322,4,FALSE))," ",VLOOKUP(2,[1]作成!$H$1268:$K$1322,4,FALSE))</f>
        <v>牛乳</v>
      </c>
      <c r="E99" s="143" t="str">
        <f>IF(ISERROR(VLOOKUP(3,[1]作成!$H$1268:$K$1322,3,FALSE))," ",VLOOKUP(3,[1]作成!$H$1268:$K$1322,3,FALSE))</f>
        <v>だいずのキーマカレー</v>
      </c>
      <c r="F99" s="144"/>
      <c r="G99" s="43" t="s">
        <v>35</v>
      </c>
      <c r="H99" s="42" t="s">
        <v>48</v>
      </c>
      <c r="I99" s="41"/>
      <c r="J99" s="43" t="s">
        <v>25</v>
      </c>
      <c r="K99" s="42" t="s">
        <v>47</v>
      </c>
      <c r="L99" s="41"/>
      <c r="M99" s="43" t="s">
        <v>46</v>
      </c>
      <c r="N99" s="42"/>
      <c r="O99" s="41"/>
      <c r="P99" s="67">
        <f>IF([1]計算!U29=0," ",[1]計算!U29)</f>
        <v>651.60659999999996</v>
      </c>
      <c r="Q99" s="34" t="s">
        <v>7</v>
      </c>
      <c r="R99" s="5" t="s">
        <v>0</v>
      </c>
      <c r="S99" s="4"/>
    </row>
    <row r="100" spans="1:19" ht="17.25" customHeight="1" x14ac:dyDescent="0.4">
      <c r="A100" s="150"/>
      <c r="B100" s="136"/>
      <c r="C100" s="138"/>
      <c r="D100" s="141"/>
      <c r="E100" s="145" t="str">
        <f>IF(ISERROR(VLOOKUP(4,[1]作成!$H$1268:$K$1322,3,FALSE))," ",VLOOKUP(4,[1]作成!$H$1268:$K$1322,3,FALSE))</f>
        <v>やさいスープ</v>
      </c>
      <c r="F100" s="146"/>
      <c r="G100" s="40" t="s">
        <v>13</v>
      </c>
      <c r="H100" s="39"/>
      <c r="I100" s="38"/>
      <c r="J100" s="40" t="s">
        <v>45</v>
      </c>
      <c r="K100" s="39" t="s">
        <v>18</v>
      </c>
      <c r="L100" s="38"/>
      <c r="M100" s="40" t="s">
        <v>17</v>
      </c>
      <c r="N100" s="39"/>
      <c r="O100" s="38"/>
      <c r="P100" s="67">
        <f>IF([1]計算!X29=0," ",[1]計算!X29)</f>
        <v>25.80058</v>
      </c>
      <c r="Q100" s="29" t="s">
        <v>5</v>
      </c>
      <c r="R100" s="5" t="s">
        <v>0</v>
      </c>
      <c r="S100" s="4"/>
    </row>
    <row r="101" spans="1:19" ht="17.25" customHeight="1" x14ac:dyDescent="0.4">
      <c r="A101" s="150"/>
      <c r="B101" s="136"/>
      <c r="C101" s="138"/>
      <c r="D101" s="141"/>
      <c r="E101" s="145" t="str">
        <f>IF(ISERROR(VLOOKUP(5,[1]作成!$H$1268:$K$1322,3,FALSE))," ",VLOOKUP(5,[1]作成!$H$1268:$K$1322,3,FALSE))</f>
        <v xml:space="preserve"> </v>
      </c>
      <c r="F101" s="146"/>
      <c r="G101" s="40" t="s">
        <v>44</v>
      </c>
      <c r="H101" s="39"/>
      <c r="I101" s="38"/>
      <c r="J101" s="40" t="s">
        <v>43</v>
      </c>
      <c r="K101" s="39" t="s">
        <v>11</v>
      </c>
      <c r="L101" s="38"/>
      <c r="M101" s="40" t="s">
        <v>42</v>
      </c>
      <c r="N101" s="39"/>
      <c r="O101" s="38"/>
      <c r="P101" s="67">
        <f>IF([1]計算!Z29=0," ",[1]計算!Z29)</f>
        <v>17.501619999999996</v>
      </c>
      <c r="Q101" s="29" t="s">
        <v>5</v>
      </c>
      <c r="R101" s="5" t="s">
        <v>0</v>
      </c>
      <c r="S101" s="4"/>
    </row>
    <row r="102" spans="1:19" ht="17.25" customHeight="1" x14ac:dyDescent="0.4">
      <c r="A102" s="151"/>
      <c r="B102" s="136"/>
      <c r="C102" s="139"/>
      <c r="D102" s="142"/>
      <c r="E102" s="28" t="str">
        <f>IF(ISERROR(VLOOKUP(6,[1]作成!$H$1268:$K$1322,3,FALSE))," ",VLOOKUP(6,[1]作成!$H$1268:$K$1322,3,FALSE))</f>
        <v xml:space="preserve"> </v>
      </c>
      <c r="F102" s="27" t="str">
        <f>IF(ISERROR(VLOOKUP(7,[1]作成!$H$1268:$K$1322,3,FALSE))," ",VLOOKUP(7,[1]作成!$H$1268:$K$1322,3,FALSE))</f>
        <v xml:space="preserve"> </v>
      </c>
      <c r="G102" s="37" t="s">
        <v>40</v>
      </c>
      <c r="H102" s="36"/>
      <c r="I102" s="35"/>
      <c r="J102" s="37" t="s">
        <v>19</v>
      </c>
      <c r="K102" s="36" t="s">
        <v>39</v>
      </c>
      <c r="L102" s="35"/>
      <c r="M102" s="37" t="s">
        <v>38</v>
      </c>
      <c r="N102" s="36"/>
      <c r="O102" s="35"/>
      <c r="P102" s="157"/>
      <c r="Q102" s="157"/>
      <c r="R102" s="5" t="s">
        <v>0</v>
      </c>
      <c r="S102" s="4"/>
    </row>
    <row r="103" spans="1:19" ht="17.25" customHeight="1" x14ac:dyDescent="0.4">
      <c r="A103" s="149">
        <f>IF([1]人数!$F36=0," ",[1]人数!$F36)</f>
        <v>30</v>
      </c>
      <c r="B103" s="152" t="s">
        <v>36</v>
      </c>
      <c r="C103" s="137" t="str">
        <f>IF(ISERROR(VLOOKUP(1,[1]作成!$H$1323:$K$1377,3,FALSE))," ",VLOOKUP(1,[1]作成!$H$1323:$K$1377,3,FALSE))</f>
        <v>ごはん</v>
      </c>
      <c r="D103" s="140" t="str">
        <f>IF(ISERROR(VLOOKUP(2,[1]作成!$H$1323:$K$1377,4,FALSE))," ",VLOOKUP(2,[1]作成!$H$1323:$K$1377,4,FALSE))</f>
        <v>牛乳</v>
      </c>
      <c r="E103" s="143" t="str">
        <f>IF(ISERROR(VLOOKUP(3,[1]作成!$H$1323:$K$1377,3,FALSE))," ",VLOOKUP(3,[1]作成!$H$1323:$K$1377,3,FALSE))</f>
        <v>いわしのアングレーズ</v>
      </c>
      <c r="F103" s="144"/>
      <c r="G103" s="33" t="s">
        <v>35</v>
      </c>
      <c r="H103" s="32" t="s">
        <v>34</v>
      </c>
      <c r="I103" s="31"/>
      <c r="J103" s="33" t="s">
        <v>33</v>
      </c>
      <c r="K103" s="32" t="s">
        <v>32</v>
      </c>
      <c r="L103" s="31" t="s">
        <v>31</v>
      </c>
      <c r="M103" s="33" t="s">
        <v>30</v>
      </c>
      <c r="N103" s="32" t="s">
        <v>29</v>
      </c>
      <c r="O103" s="31"/>
      <c r="P103" s="67">
        <f>IF([1]計算!U30=0," ",[1]計算!U30)</f>
        <v>701.58109999999999</v>
      </c>
      <c r="Q103" s="34" t="s">
        <v>7</v>
      </c>
      <c r="R103" s="5" t="s">
        <v>0</v>
      </c>
      <c r="S103" s="4"/>
    </row>
    <row r="104" spans="1:19" ht="17.25" customHeight="1" x14ac:dyDescent="0.4">
      <c r="A104" s="150"/>
      <c r="B104" s="153"/>
      <c r="C104" s="138"/>
      <c r="D104" s="141"/>
      <c r="E104" s="145" t="str">
        <f>IF(ISERROR(VLOOKUP(4,[1]作成!$H$1323:$K$1377,3,FALSE))," ",VLOOKUP(4,[1]作成!$H$1323:$K$1377,3,FALSE))</f>
        <v>はりはりづけ</v>
      </c>
      <c r="F104" s="146"/>
      <c r="G104" s="33" t="s">
        <v>27</v>
      </c>
      <c r="H104" s="32" t="s">
        <v>26</v>
      </c>
      <c r="I104" s="31"/>
      <c r="J104" s="33" t="s">
        <v>25</v>
      </c>
      <c r="K104" s="32" t="s">
        <v>24</v>
      </c>
      <c r="L104" s="31" t="s">
        <v>23</v>
      </c>
      <c r="M104" s="33" t="s">
        <v>22</v>
      </c>
      <c r="N104" s="32" t="s">
        <v>21</v>
      </c>
      <c r="O104" s="31"/>
      <c r="P104" s="67">
        <f>IF([1]計算!X30=0," ",[1]計算!X30)</f>
        <v>28.435870000000001</v>
      </c>
      <c r="Q104" s="29" t="s">
        <v>5</v>
      </c>
      <c r="R104" s="5" t="s">
        <v>0</v>
      </c>
      <c r="S104" s="4"/>
    </row>
    <row r="105" spans="1:19" ht="17.25" customHeight="1" x14ac:dyDescent="0.4">
      <c r="A105" s="150"/>
      <c r="B105" s="153"/>
      <c r="C105" s="138"/>
      <c r="D105" s="141"/>
      <c r="E105" s="145" t="str">
        <f>IF(ISERROR(VLOOKUP(5,[1]作成!$H$1323:$K$1377,3,FALSE))," ",VLOOKUP(5,[1]作成!$H$1323:$K$1377,3,FALSE))</f>
        <v>とんじる</v>
      </c>
      <c r="F105" s="146"/>
      <c r="G105" s="33" t="s">
        <v>20</v>
      </c>
      <c r="H105" s="32"/>
      <c r="I105" s="31"/>
      <c r="J105" s="33" t="s">
        <v>19</v>
      </c>
      <c r="K105" s="32" t="s">
        <v>18</v>
      </c>
      <c r="L105" s="31"/>
      <c r="M105" s="33" t="s">
        <v>17</v>
      </c>
      <c r="N105" s="32" t="s">
        <v>16</v>
      </c>
      <c r="O105" s="31"/>
      <c r="P105" s="67">
        <f>IF([1]計算!Z30=0," ",[1]計算!Z30)</f>
        <v>23.167899999999999</v>
      </c>
      <c r="Q105" s="29" t="s">
        <v>5</v>
      </c>
      <c r="R105" s="5" t="s">
        <v>0</v>
      </c>
      <c r="S105" s="4"/>
    </row>
    <row r="106" spans="1:19" ht="17.25" customHeight="1" x14ac:dyDescent="0.4">
      <c r="A106" s="151"/>
      <c r="B106" s="154"/>
      <c r="C106" s="139"/>
      <c r="D106" s="142"/>
      <c r="E106" s="28" t="str">
        <f>IF(ISERROR(VLOOKUP(6,[1]作成!$H$1323:$K$1377,3,FALSE))," ",VLOOKUP(6,[1]作成!$H$1323:$K$1377,3,FALSE))</f>
        <v xml:space="preserve"> </v>
      </c>
      <c r="F106" s="27" t="str">
        <f>IF(ISERROR(VLOOKUP(7,[1]作成!$H$1323:$K$1377,3,FALSE))," ",VLOOKUP(7,[1]作成!$H$1323:$K$1377,3,FALSE))</f>
        <v xml:space="preserve"> </v>
      </c>
      <c r="G106" s="26" t="s">
        <v>13</v>
      </c>
      <c r="H106" s="25"/>
      <c r="I106" s="24"/>
      <c r="J106" s="26" t="s">
        <v>12</v>
      </c>
      <c r="K106" s="25" t="s">
        <v>11</v>
      </c>
      <c r="L106" s="24"/>
      <c r="M106" s="26" t="s">
        <v>10</v>
      </c>
      <c r="N106" s="25"/>
      <c r="O106" s="24"/>
      <c r="P106" s="157" t="str">
        <f>IF([1]人数!I36=0," ",[1]人数!I36)</f>
        <v xml:space="preserve"> </v>
      </c>
      <c r="Q106" s="157"/>
      <c r="R106" s="5" t="s">
        <v>0</v>
      </c>
      <c r="S106" s="4"/>
    </row>
    <row r="107" spans="1:19" ht="17.25" hidden="1" customHeight="1" x14ac:dyDescent="0.4">
      <c r="A107" s="113" t="str">
        <f>IF([1]人数!$F37=0," ",[1]人数!$F37)</f>
        <v xml:space="preserve"> </v>
      </c>
      <c r="B107" s="132" t="s">
        <v>8</v>
      </c>
      <c r="C107" s="124" t="str">
        <f>IF(ISERROR(VLOOKUP(1,[1]作成!$H$1378:$K$1432,3,FALSE))," ",VLOOKUP(1,[1]作成!$H$1378:$K$1432,3,FALSE))</f>
        <v xml:space="preserve"> </v>
      </c>
      <c r="D107" s="127" t="str">
        <f>IF(ISERROR(VLOOKUP(2,[1]作成!$H$1378:$K$1432,4,FALSE))," ",VLOOKUP(2,[1]作成!$H$1378:$K$1432,4,FALSE))</f>
        <v xml:space="preserve"> </v>
      </c>
      <c r="E107" s="130" t="str">
        <f>IF(ISERROR(VLOOKUP(3,[1]作成!$H$1378:$K$1432,3,FALSE))," ",VLOOKUP(3,[1]作成!$H$1378:$K$1432,3,FALSE))</f>
        <v xml:space="preserve"> </v>
      </c>
      <c r="F107" s="131"/>
      <c r="G107" s="23"/>
      <c r="H107" s="22"/>
      <c r="I107" s="21"/>
      <c r="J107" s="23"/>
      <c r="K107" s="22"/>
      <c r="L107" s="21"/>
      <c r="M107" s="23"/>
      <c r="N107" s="22"/>
      <c r="O107" s="21"/>
      <c r="P107" s="66" t="str">
        <f>IF([1]計算!U31=0," ",[1]計算!U31)</f>
        <v xml:space="preserve"> </v>
      </c>
      <c r="Q107" s="20" t="s">
        <v>7</v>
      </c>
    </row>
    <row r="108" spans="1:19" ht="17.25" hidden="1" customHeight="1" x14ac:dyDescent="0.4">
      <c r="A108" s="114"/>
      <c r="B108" s="133"/>
      <c r="C108" s="125"/>
      <c r="D108" s="128"/>
      <c r="E108" s="109" t="str">
        <f>IF(ISERROR(VLOOKUP(4,[1]作成!$H$1378:$K$1432,3,FALSE))," ",VLOOKUP(4,[1]作成!$H$1378:$K$1432,3,FALSE))</f>
        <v xml:space="preserve"> </v>
      </c>
      <c r="F108" s="110"/>
      <c r="G108" s="19"/>
      <c r="H108" s="18"/>
      <c r="I108" s="17"/>
      <c r="J108" s="19"/>
      <c r="K108" s="18"/>
      <c r="L108" s="17"/>
      <c r="M108" s="19"/>
      <c r="N108" s="18"/>
      <c r="O108" s="17"/>
      <c r="P108" s="66" t="str">
        <f>IF([1]計算!X31=0," ",[1]計算!X31)</f>
        <v xml:space="preserve"> </v>
      </c>
      <c r="Q108" s="15" t="s">
        <v>5</v>
      </c>
    </row>
    <row r="109" spans="1:19" ht="17.25" hidden="1" customHeight="1" x14ac:dyDescent="0.4">
      <c r="A109" s="114"/>
      <c r="B109" s="133"/>
      <c r="C109" s="125"/>
      <c r="D109" s="128"/>
      <c r="E109" s="109" t="str">
        <f>IF(ISERROR(VLOOKUP(5,[1]作成!$H$1378:$K$1432,3,FALSE))," ",VLOOKUP(5,[1]作成!$H$1378:$K$1432,3,FALSE))</f>
        <v xml:space="preserve"> </v>
      </c>
      <c r="F109" s="110"/>
      <c r="G109" s="19"/>
      <c r="H109" s="18"/>
      <c r="I109" s="17"/>
      <c r="J109" s="19"/>
      <c r="K109" s="18"/>
      <c r="L109" s="17"/>
      <c r="M109" s="19"/>
      <c r="N109" s="18"/>
      <c r="O109" s="17"/>
      <c r="P109" s="66" t="str">
        <f>IF([1]計算!Z31=0," ",[1]計算!Z31)</f>
        <v xml:space="preserve"> </v>
      </c>
      <c r="Q109" s="15" t="s">
        <v>5</v>
      </c>
    </row>
    <row r="110" spans="1:19" ht="17.25" hidden="1" customHeight="1" x14ac:dyDescent="0.4">
      <c r="A110" s="115"/>
      <c r="B110" s="134"/>
      <c r="C110" s="126"/>
      <c r="D110" s="129"/>
      <c r="E110" s="14" t="str">
        <f>IF(ISERROR(VLOOKUP(6,[1]作成!$H$1378:$K$1432,3,FALSE))," ",VLOOKUP(6,[1]作成!$H$1378:$K$1432,3,FALSE))</f>
        <v xml:space="preserve"> </v>
      </c>
      <c r="F110" s="13" t="str">
        <f>IF(ISERROR(VLOOKUP(7,[1]作成!$H$1378:$K$1432,3,FALSE))," ",VLOOKUP(7,[1]作成!$H$1378:$K$1432,3,FALSE))</f>
        <v xml:space="preserve"> </v>
      </c>
      <c r="G110" s="12"/>
      <c r="H110" s="11"/>
      <c r="I110" s="10"/>
      <c r="J110" s="12"/>
      <c r="K110" s="11"/>
      <c r="L110" s="10"/>
      <c r="M110" s="12"/>
      <c r="N110" s="11"/>
      <c r="O110" s="10"/>
      <c r="P110" s="158" t="str">
        <f>IF([1]人数!I37=0," ",[1]人数!I37)</f>
        <v xml:space="preserve"> </v>
      </c>
      <c r="Q110" s="158"/>
    </row>
    <row r="111" spans="1:19" ht="15.95" customHeight="1" x14ac:dyDescent="0.4">
      <c r="A111" s="5"/>
      <c r="B111" s="5" t="s">
        <v>4</v>
      </c>
      <c r="C111" s="8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 t="s">
        <v>0</v>
      </c>
      <c r="S111" s="4"/>
    </row>
    <row r="112" spans="1:19" ht="15.95" customHeight="1" x14ac:dyDescent="0.4">
      <c r="A112" s="5"/>
      <c r="B112" s="5" t="s">
        <v>3</v>
      </c>
      <c r="C112" s="8"/>
      <c r="D112" s="5"/>
      <c r="E112" s="5"/>
      <c r="F112" s="5"/>
      <c r="G112" s="5"/>
      <c r="H112" s="5"/>
      <c r="I112" s="5"/>
      <c r="J112" s="5"/>
      <c r="K112" s="5"/>
      <c r="L112" s="9" t="s">
        <v>2</v>
      </c>
      <c r="M112" s="9"/>
      <c r="N112" s="9"/>
      <c r="O112" s="5"/>
      <c r="P112" s="5"/>
      <c r="Q112" s="5"/>
      <c r="R112" s="5" t="s">
        <v>0</v>
      </c>
      <c r="S112" s="4"/>
    </row>
    <row r="113" spans="1:19" ht="15.95" customHeight="1" x14ac:dyDescent="0.4">
      <c r="A113" s="5"/>
      <c r="B113" s="5" t="s">
        <v>1</v>
      </c>
      <c r="C113" s="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 t="s">
        <v>0</v>
      </c>
      <c r="S113" s="4"/>
    </row>
    <row r="114" spans="1:19" s="2" customFormat="1" ht="15.95" hidden="1" customHeight="1" x14ac:dyDescent="0.4">
      <c r="C114" s="7"/>
    </row>
    <row r="115" spans="1:19" s="2" customFormat="1" ht="15.95" hidden="1" customHeight="1" x14ac:dyDescent="0.4">
      <c r="C115" s="7"/>
    </row>
    <row r="116" spans="1:19" s="2" customFormat="1" ht="15.95" hidden="1" customHeight="1" x14ac:dyDescent="0.4">
      <c r="C116" s="7"/>
    </row>
    <row r="117" spans="1:19" s="2" customFormat="1" ht="15.95" hidden="1" customHeight="1" x14ac:dyDescent="0.4">
      <c r="C117" s="7"/>
    </row>
    <row r="118" spans="1:19" s="2" customFormat="1" ht="15.95" hidden="1" customHeight="1" x14ac:dyDescent="0.4">
      <c r="C118" s="7"/>
    </row>
    <row r="119" spans="1:19" s="2" customFormat="1" ht="15.95" hidden="1" customHeight="1" x14ac:dyDescent="0.4">
      <c r="C119" s="7"/>
    </row>
    <row r="120" spans="1:19" s="2" customFormat="1" ht="15.95" hidden="1" customHeight="1" x14ac:dyDescent="0.4">
      <c r="C120" s="7"/>
    </row>
    <row r="121" spans="1:19" s="2" customFormat="1" ht="15.95" hidden="1" customHeight="1" x14ac:dyDescent="0.4">
      <c r="C121" s="7"/>
    </row>
    <row r="122" spans="1:19" s="2" customFormat="1" ht="15.95" hidden="1" customHeight="1" x14ac:dyDescent="0.4">
      <c r="C122" s="7"/>
    </row>
    <row r="123" spans="1:19" s="2" customFormat="1" ht="15.95" hidden="1" customHeight="1" x14ac:dyDescent="0.4">
      <c r="C123" s="7"/>
    </row>
    <row r="124" spans="1:19" s="2" customFormat="1" ht="15.95" hidden="1" customHeight="1" x14ac:dyDescent="0.4">
      <c r="C124" s="7"/>
    </row>
    <row r="125" spans="1:19" s="2" customFormat="1" ht="15.95" hidden="1" customHeight="1" x14ac:dyDescent="0.4">
      <c r="C125" s="7"/>
    </row>
    <row r="126" spans="1:19" s="2" customFormat="1" ht="15.95" hidden="1" customHeight="1" x14ac:dyDescent="0.4">
      <c r="C126" s="7"/>
    </row>
    <row r="127" spans="1:19" s="2" customFormat="1" ht="15.95" hidden="1" customHeight="1" x14ac:dyDescent="0.4">
      <c r="C127" s="7"/>
    </row>
    <row r="128" spans="1:19" s="2" customFormat="1" ht="15.95" hidden="1" customHeight="1" x14ac:dyDescent="0.4">
      <c r="C128" s="7"/>
    </row>
    <row r="129" spans="1:19" s="2" customFormat="1" ht="15.95" hidden="1" customHeight="1" x14ac:dyDescent="0.4">
      <c r="C129" s="7"/>
    </row>
    <row r="130" spans="1:19" ht="15.95" hidden="1" customHeight="1" x14ac:dyDescent="0.4">
      <c r="A130" s="2"/>
      <c r="B130" s="2"/>
      <c r="C130" s="7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7"/>
      <c r="D131" s="2"/>
      <c r="E131" s="2"/>
      <c r="F131" s="2"/>
      <c r="P131" s="2"/>
      <c r="Q131" s="2"/>
    </row>
    <row r="132" spans="1:19" ht="15.95" hidden="1" customHeight="1" x14ac:dyDescent="0.4">
      <c r="A132" s="2"/>
      <c r="B132" s="2"/>
      <c r="C132" s="7"/>
      <c r="D132" s="2"/>
      <c r="E132" s="2"/>
      <c r="F132" s="2"/>
      <c r="P132" s="2"/>
      <c r="Q132" s="2"/>
    </row>
    <row r="133" spans="1:19" ht="13.5" x14ac:dyDescent="0.4">
      <c r="A133" s="4"/>
      <c r="B133" s="4"/>
      <c r="C133" s="6"/>
      <c r="D133" s="4"/>
      <c r="E133" s="4"/>
      <c r="F133" s="4"/>
      <c r="G133" s="5"/>
      <c r="H133" s="5"/>
      <c r="I133" s="5"/>
      <c r="J133" s="5"/>
      <c r="K133" s="5"/>
      <c r="L133" s="5"/>
      <c r="M133" s="5"/>
      <c r="N133" s="5"/>
      <c r="O133" s="5"/>
      <c r="P133" s="4"/>
      <c r="Q133" s="4"/>
      <c r="R133" s="5"/>
      <c r="S133" s="4"/>
    </row>
    <row r="134" spans="1:19" ht="13.5" x14ac:dyDescent="0.4">
      <c r="A134" s="4"/>
      <c r="B134" s="4"/>
      <c r="C134" s="6"/>
      <c r="D134" s="4"/>
      <c r="E134" s="4"/>
      <c r="F134" s="4"/>
      <c r="G134" s="5"/>
      <c r="H134" s="5"/>
      <c r="I134" s="5"/>
      <c r="J134" s="5"/>
      <c r="K134" s="5"/>
      <c r="L134" s="5"/>
      <c r="M134" s="5"/>
      <c r="N134" s="5"/>
      <c r="O134" s="5"/>
      <c r="P134" s="4"/>
      <c r="Q134" s="4"/>
      <c r="R134" s="5"/>
      <c r="S134" s="4"/>
    </row>
  </sheetData>
  <sheetProtection autoFilter="0"/>
  <autoFilter ref="R2:R132" xr:uid="{00000000-0009-0000-0000-000002000000}">
    <filterColumn colId="0">
      <customFilters>
        <customFilter operator="notEqual" val=" "/>
      </customFilters>
    </filterColumn>
  </autoFilter>
  <mergeCells count="225">
    <mergeCell ref="A3:A6"/>
    <mergeCell ref="B3:B6"/>
    <mergeCell ref="C3:F4"/>
    <mergeCell ref="G3:I4"/>
    <mergeCell ref="J3:L4"/>
    <mergeCell ref="M3:O4"/>
    <mergeCell ref="P3:Q3"/>
    <mergeCell ref="P4:Q4"/>
    <mergeCell ref="C5:C6"/>
    <mergeCell ref="D5:D6"/>
    <mergeCell ref="E5:F6"/>
    <mergeCell ref="G5:I6"/>
    <mergeCell ref="J5:L6"/>
    <mergeCell ref="M5:O6"/>
    <mergeCell ref="P5:Q5"/>
    <mergeCell ref="P6:Q6"/>
    <mergeCell ref="A7:A10"/>
    <mergeCell ref="B7:B10"/>
    <mergeCell ref="C7:C10"/>
    <mergeCell ref="D7:D10"/>
    <mergeCell ref="E7:F7"/>
    <mergeCell ref="S7:S18"/>
    <mergeCell ref="E8:F8"/>
    <mergeCell ref="E9:F9"/>
    <mergeCell ref="P10:Q10"/>
    <mergeCell ref="A11:A14"/>
    <mergeCell ref="P14:Q14"/>
    <mergeCell ref="A15:A18"/>
    <mergeCell ref="B15:B18"/>
    <mergeCell ref="C15:C18"/>
    <mergeCell ref="D15:D18"/>
    <mergeCell ref="E15:F15"/>
    <mergeCell ref="E16:F16"/>
    <mergeCell ref="E17:F17"/>
    <mergeCell ref="P18:Q18"/>
    <mergeCell ref="B11:B14"/>
    <mergeCell ref="C11:C14"/>
    <mergeCell ref="D11:D14"/>
    <mergeCell ref="E11:F11"/>
    <mergeCell ref="E12:F12"/>
    <mergeCell ref="E13:F13"/>
    <mergeCell ref="P22:Q22"/>
    <mergeCell ref="A23:A26"/>
    <mergeCell ref="B23:B26"/>
    <mergeCell ref="C23:C26"/>
    <mergeCell ref="D23:D26"/>
    <mergeCell ref="E23:F23"/>
    <mergeCell ref="E24:F24"/>
    <mergeCell ref="E25:F25"/>
    <mergeCell ref="P26:Q26"/>
    <mergeCell ref="A19:A22"/>
    <mergeCell ref="B19:B22"/>
    <mergeCell ref="C19:C22"/>
    <mergeCell ref="D19:D22"/>
    <mergeCell ref="E19:F19"/>
    <mergeCell ref="E20:F20"/>
    <mergeCell ref="E21:F21"/>
    <mergeCell ref="P30:Q30"/>
    <mergeCell ref="A31:A34"/>
    <mergeCell ref="B31:B34"/>
    <mergeCell ref="C31:C34"/>
    <mergeCell ref="D31:D34"/>
    <mergeCell ref="E31:F31"/>
    <mergeCell ref="E32:F32"/>
    <mergeCell ref="E33:F33"/>
    <mergeCell ref="P34:Q34"/>
    <mergeCell ref="A27:A30"/>
    <mergeCell ref="B27:B30"/>
    <mergeCell ref="C27:C30"/>
    <mergeCell ref="D27:D30"/>
    <mergeCell ref="E27:F27"/>
    <mergeCell ref="E28:F28"/>
    <mergeCell ref="E29:F29"/>
    <mergeCell ref="P38:Q38"/>
    <mergeCell ref="A39:A42"/>
    <mergeCell ref="B39:B42"/>
    <mergeCell ref="C39:C42"/>
    <mergeCell ref="D39:D42"/>
    <mergeCell ref="E39:F39"/>
    <mergeCell ref="E40:F40"/>
    <mergeCell ref="E41:F41"/>
    <mergeCell ref="P42:Q42"/>
    <mergeCell ref="A35:A38"/>
    <mergeCell ref="B35:B38"/>
    <mergeCell ref="C35:C38"/>
    <mergeCell ref="D35:D38"/>
    <mergeCell ref="E35:F35"/>
    <mergeCell ref="E36:F36"/>
    <mergeCell ref="E37:F37"/>
    <mergeCell ref="P46:Q46"/>
    <mergeCell ref="A47:A50"/>
    <mergeCell ref="B47:B50"/>
    <mergeCell ref="C47:C50"/>
    <mergeCell ref="D47:D50"/>
    <mergeCell ref="E47:F47"/>
    <mergeCell ref="E48:F48"/>
    <mergeCell ref="E49:F49"/>
    <mergeCell ref="P50:Q50"/>
    <mergeCell ref="A43:A46"/>
    <mergeCell ref="B43:B46"/>
    <mergeCell ref="C43:C46"/>
    <mergeCell ref="D43:D46"/>
    <mergeCell ref="E43:F43"/>
    <mergeCell ref="E44:F44"/>
    <mergeCell ref="E45:F45"/>
    <mergeCell ref="P54:Q54"/>
    <mergeCell ref="A55:A58"/>
    <mergeCell ref="B55:B58"/>
    <mergeCell ref="C55:C58"/>
    <mergeCell ref="D55:D58"/>
    <mergeCell ref="E55:F55"/>
    <mergeCell ref="E56:F56"/>
    <mergeCell ref="E57:F57"/>
    <mergeCell ref="P58:Q58"/>
    <mergeCell ref="A51:A54"/>
    <mergeCell ref="B51:B54"/>
    <mergeCell ref="C51:C54"/>
    <mergeCell ref="D51:D54"/>
    <mergeCell ref="E51:F51"/>
    <mergeCell ref="E52:F52"/>
    <mergeCell ref="E53:F53"/>
    <mergeCell ref="P62:Q62"/>
    <mergeCell ref="A63:A66"/>
    <mergeCell ref="B63:B66"/>
    <mergeCell ref="C63:C66"/>
    <mergeCell ref="D63:D66"/>
    <mergeCell ref="E63:F63"/>
    <mergeCell ref="E64:F64"/>
    <mergeCell ref="E65:F65"/>
    <mergeCell ref="P66:Q66"/>
    <mergeCell ref="A59:A62"/>
    <mergeCell ref="B59:B62"/>
    <mergeCell ref="C59:C62"/>
    <mergeCell ref="D59:D62"/>
    <mergeCell ref="E59:F59"/>
    <mergeCell ref="E60:F60"/>
    <mergeCell ref="E61:F61"/>
    <mergeCell ref="P70:Q70"/>
    <mergeCell ref="A71:A74"/>
    <mergeCell ref="B71:B74"/>
    <mergeCell ref="C71:C74"/>
    <mergeCell ref="D71:D74"/>
    <mergeCell ref="E71:F71"/>
    <mergeCell ref="E72:F72"/>
    <mergeCell ref="E73:F73"/>
    <mergeCell ref="P74:Q74"/>
    <mergeCell ref="A67:A70"/>
    <mergeCell ref="B67:B70"/>
    <mergeCell ref="C67:C70"/>
    <mergeCell ref="D67:D70"/>
    <mergeCell ref="E67:F67"/>
    <mergeCell ref="E68:F68"/>
    <mergeCell ref="E69:F69"/>
    <mergeCell ref="P78:Q78"/>
    <mergeCell ref="A79:A82"/>
    <mergeCell ref="B79:B82"/>
    <mergeCell ref="C79:C82"/>
    <mergeCell ref="D79:D82"/>
    <mergeCell ref="E79:F79"/>
    <mergeCell ref="E80:F80"/>
    <mergeCell ref="E81:F81"/>
    <mergeCell ref="P82:Q82"/>
    <mergeCell ref="A75:A78"/>
    <mergeCell ref="B75:B78"/>
    <mergeCell ref="C75:C78"/>
    <mergeCell ref="D75:D78"/>
    <mergeCell ref="E75:F75"/>
    <mergeCell ref="E76:F76"/>
    <mergeCell ref="E77:F77"/>
    <mergeCell ref="P86:Q86"/>
    <mergeCell ref="A87:A90"/>
    <mergeCell ref="B87:B90"/>
    <mergeCell ref="C87:C90"/>
    <mergeCell ref="D87:D90"/>
    <mergeCell ref="E87:F87"/>
    <mergeCell ref="E88:F88"/>
    <mergeCell ref="E89:F89"/>
    <mergeCell ref="P90:Q90"/>
    <mergeCell ref="A83:A86"/>
    <mergeCell ref="B83:B86"/>
    <mergeCell ref="C83:C86"/>
    <mergeCell ref="D83:D86"/>
    <mergeCell ref="E83:F83"/>
    <mergeCell ref="E84:F84"/>
    <mergeCell ref="E85:F85"/>
    <mergeCell ref="P94:Q94"/>
    <mergeCell ref="A95:A98"/>
    <mergeCell ref="B95:B98"/>
    <mergeCell ref="C95:C98"/>
    <mergeCell ref="D95:D98"/>
    <mergeCell ref="E95:F95"/>
    <mergeCell ref="E96:F96"/>
    <mergeCell ref="E97:F97"/>
    <mergeCell ref="P98:Q98"/>
    <mergeCell ref="A91:A94"/>
    <mergeCell ref="B91:B94"/>
    <mergeCell ref="C91:C94"/>
    <mergeCell ref="D91:D94"/>
    <mergeCell ref="E91:F91"/>
    <mergeCell ref="E92:F92"/>
    <mergeCell ref="E93:F93"/>
    <mergeCell ref="P110:Q110"/>
    <mergeCell ref="A107:A110"/>
    <mergeCell ref="B107:B110"/>
    <mergeCell ref="C107:C110"/>
    <mergeCell ref="D107:D110"/>
    <mergeCell ref="E107:F107"/>
    <mergeCell ref="E108:F108"/>
    <mergeCell ref="E109:F109"/>
    <mergeCell ref="P102:Q102"/>
    <mergeCell ref="A103:A106"/>
    <mergeCell ref="B103:B106"/>
    <mergeCell ref="C103:C106"/>
    <mergeCell ref="D103:D106"/>
    <mergeCell ref="E103:F103"/>
    <mergeCell ref="E104:F104"/>
    <mergeCell ref="E105:F105"/>
    <mergeCell ref="P106:Q106"/>
    <mergeCell ref="A99:A102"/>
    <mergeCell ref="B99:B102"/>
    <mergeCell ref="C99:C102"/>
    <mergeCell ref="D99:D102"/>
    <mergeCell ref="E99:F99"/>
    <mergeCell ref="E100:F100"/>
    <mergeCell ref="E101:F101"/>
  </mergeCells>
  <phoneticPr fontId="3"/>
  <pageMargins left="0.51181102362204722" right="0.31496062992125984" top="0.35433070866141736" bottom="0.15748031496062992" header="0.31496062992125984" footer="0.31496062992125984"/>
  <pageSetup paperSize="9" scale="4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家庭配布 (富陽・野々市・御園)</vt:lpstr>
      <vt:lpstr>家庭配布 (館野)</vt:lpstr>
      <vt:lpstr>家庭配布 (菅原)</vt:lpstr>
      <vt:lpstr>'家庭配布 (館野)'!Print_Area</vt:lpstr>
      <vt:lpstr>'家庭配布 (菅原)'!Print_Area</vt:lpstr>
      <vt:lpstr>'家庭配布 (富陽・野々市・御園)'!Print_Area</vt:lpstr>
    </vt:vector>
  </TitlesOfParts>
  <Company>野々市市教育委員会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2020-09-23T02:51:29Z</cp:lastPrinted>
  <dcterms:created xsi:type="dcterms:W3CDTF">2020-09-23T02:51:11Z</dcterms:created>
  <dcterms:modified xsi:type="dcterms:W3CDTF">2020-09-25T01:23:30Z</dcterms:modified>
</cp:coreProperties>
</file>