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15 収入状況\"/>
    </mc:Choice>
  </mc:AlternateContent>
  <xr:revisionPtr revIDLastSave="0" documentId="8_{8687862D-9ABE-4023-91D7-B804052B1AEA}" xr6:coauthVersionLast="44" xr6:coauthVersionMax="44" xr10:uidLastSave="{00000000-0000-0000-0000-000000000000}"/>
  <bookViews>
    <workbookView xWindow="-120" yWindow="-120" windowWidth="19440" windowHeight="15000" xr2:uid="{647E31DB-DE5B-4CA5-B27C-A69195688EAA}"/>
  </bookViews>
  <sheets>
    <sheet name="R2" sheetId="1" r:id="rId1"/>
  </sheets>
  <definedNames>
    <definedName name="_xlnm.Print_Area" localSheetId="0">'R2'!$A$1:$K$28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" l="1"/>
  <c r="H27" i="1"/>
  <c r="J27" i="1" s="1"/>
  <c r="G27" i="1"/>
  <c r="F27" i="1"/>
  <c r="I26" i="1"/>
  <c r="H26" i="1"/>
  <c r="H28" i="1" s="1"/>
  <c r="G26" i="1"/>
  <c r="F26" i="1"/>
  <c r="F28" i="1" s="1"/>
  <c r="J25" i="1"/>
  <c r="H25" i="1"/>
  <c r="G25" i="1"/>
  <c r="F25" i="1"/>
  <c r="I25" i="1" s="1"/>
  <c r="J24" i="1"/>
  <c r="I24" i="1"/>
  <c r="J23" i="1"/>
  <c r="I23" i="1"/>
  <c r="J22" i="1"/>
  <c r="I22" i="1"/>
  <c r="I21" i="1"/>
  <c r="H21" i="1"/>
  <c r="J21" i="1" s="1"/>
  <c r="G21" i="1"/>
  <c r="F21" i="1"/>
  <c r="J20" i="1"/>
  <c r="I20" i="1"/>
  <c r="J19" i="1"/>
  <c r="J18" i="1"/>
  <c r="F17" i="1"/>
  <c r="J16" i="1"/>
  <c r="I16" i="1"/>
  <c r="I15" i="1"/>
  <c r="H15" i="1"/>
  <c r="H17" i="1" s="1"/>
  <c r="G15" i="1"/>
  <c r="G17" i="1" s="1"/>
  <c r="F15" i="1"/>
  <c r="J14" i="1"/>
  <c r="I14" i="1"/>
  <c r="J13" i="1"/>
  <c r="I13" i="1"/>
  <c r="F12" i="1"/>
  <c r="H11" i="1"/>
  <c r="G11" i="1"/>
  <c r="J11" i="1" s="1"/>
  <c r="F11" i="1"/>
  <c r="I11" i="1" s="1"/>
  <c r="J10" i="1"/>
  <c r="I10" i="1"/>
  <c r="J9" i="1"/>
  <c r="I9" i="1"/>
  <c r="H8" i="1"/>
  <c r="H12" i="1" s="1"/>
  <c r="G8" i="1"/>
  <c r="G12" i="1" s="1"/>
  <c r="F8" i="1"/>
  <c r="J7" i="1"/>
  <c r="I7" i="1"/>
  <c r="J6" i="1"/>
  <c r="I6" i="1"/>
  <c r="I17" i="1" l="1"/>
  <c r="J17" i="1"/>
  <c r="I12" i="1"/>
  <c r="J12" i="1"/>
  <c r="J28" i="1"/>
  <c r="I28" i="1"/>
  <c r="I8" i="1"/>
  <c r="J15" i="1"/>
  <c r="J26" i="1"/>
  <c r="I27" i="1"/>
  <c r="J8" i="1"/>
</calcChain>
</file>

<file path=xl/sharedStrings.xml><?xml version="1.0" encoding="utf-8"?>
<sst xmlns="http://schemas.openxmlformats.org/spreadsheetml/2006/main" count="42" uniqueCount="22">
  <si>
    <t>（２）収入状況</t>
    <rPh sb="3" eb="5">
      <t>シュウニュウ</t>
    </rPh>
    <rPh sb="5" eb="7">
      <t>ジョウキョウ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</si>
  <si>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</si>
  <si>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税　　目　　/　　区　　分</t>
    <rPh sb="0" eb="1">
      <t>ゼイ</t>
    </rPh>
    <rPh sb="3" eb="4">
      <t>メ</t>
    </rPh>
    <rPh sb="9" eb="10">
      <t>ク</t>
    </rPh>
    <rPh sb="12" eb="13">
      <t>フン</t>
    </rPh>
    <phoneticPr fontId="4"/>
  </si>
  <si>
    <t>予算額（Ａ）千円</t>
    <rPh sb="0" eb="3">
      <t>ヨサンガク</t>
    </rPh>
    <rPh sb="6" eb="8">
      <t>センエン</t>
    </rPh>
    <phoneticPr fontId="4"/>
  </si>
  <si>
    <t>調定額（Ｂ）円</t>
    <rPh sb="0" eb="3">
      <t>チョウテイガク</t>
    </rPh>
    <rPh sb="6" eb="7">
      <t>エン</t>
    </rPh>
    <phoneticPr fontId="4"/>
  </si>
  <si>
    <t>収入額（Ｃ）円</t>
    <rPh sb="0" eb="2">
      <t>シュウニュウ</t>
    </rPh>
    <rPh sb="2" eb="3">
      <t>ガク</t>
    </rPh>
    <rPh sb="6" eb="7">
      <t>エン</t>
    </rPh>
    <phoneticPr fontId="4"/>
  </si>
  <si>
    <t>執行率（Ｃ／Ａ）％</t>
    <rPh sb="0" eb="2">
      <t>シッコウ</t>
    </rPh>
    <rPh sb="2" eb="3">
      <t>リツ</t>
    </rPh>
    <phoneticPr fontId="4"/>
  </si>
  <si>
    <t>徴収率（C／B）％</t>
    <rPh sb="0" eb="2">
      <t>チョウシュウ</t>
    </rPh>
    <rPh sb="2" eb="3">
      <t>リツ</t>
    </rPh>
    <phoneticPr fontId="4"/>
  </si>
  <si>
    <t>市民税</t>
    <rPh sb="0" eb="3">
      <t>シミンゼイ</t>
    </rPh>
    <phoneticPr fontId="4"/>
  </si>
  <si>
    <t>個人</t>
    <rPh sb="0" eb="2">
      <t>コジン</t>
    </rPh>
    <phoneticPr fontId="4"/>
  </si>
  <si>
    <t>現年分</t>
    <rPh sb="0" eb="2">
      <t>ゲンネン</t>
    </rPh>
    <rPh sb="2" eb="3">
      <t>ブン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</si>
  <si>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</si>
  <si>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小計</t>
    <rPh sb="0" eb="1">
      <t>ショウ</t>
    </rPh>
    <rPh sb="1" eb="2">
      <t>ケイ</t>
    </rPh>
    <phoneticPr fontId="4"/>
  </si>
  <si>
    <t>法人</t>
    <rPh sb="0" eb="2">
      <t>ホウジン</t>
    </rPh>
    <phoneticPr fontId="4"/>
  </si>
  <si>
    <t>計</t>
    <rPh sb="0" eb="1">
      <t>ケイ</t>
    </rPh>
    <phoneticPr fontId="4"/>
  </si>
  <si>
    <t>固定資産税</t>
    <rPh sb="0" eb="2">
      <t>コテイ</t>
    </rPh>
    <rPh sb="2" eb="5">
      <t>シサンゼイ</t>
    </rPh>
    <phoneticPr fontId="4"/>
  </si>
  <si>
    <t>国有資産等交付金</t>
    <rPh sb="0" eb="2">
      <t>コクユウ</t>
    </rPh>
    <rPh sb="2" eb="4">
      <t>シサン</t>
    </rPh>
    <rPh sb="4" eb="5">
      <t>トウ</t>
    </rPh>
    <rPh sb="5" eb="8">
      <t>コウフキン</t>
    </rPh>
    <phoneticPr fontId="4"/>
  </si>
  <si>
    <t>軽自動車税</t>
    <rPh sb="0" eb="4">
      <t>ケイジドウシャ</t>
    </rPh>
    <rPh sb="4" eb="5">
      <t>ゼイ</t>
    </rPh>
    <phoneticPr fontId="4"/>
  </si>
  <si>
    <t>環境性能割</t>
    <rPh sb="0" eb="2">
      <t>カンキョウ</t>
    </rPh>
    <rPh sb="2" eb="4">
      <t>セイノウ</t>
    </rPh>
    <rPh sb="4" eb="5">
      <t>ワリ</t>
    </rPh>
    <phoneticPr fontId="4"/>
  </si>
  <si>
    <t>市たばこ税</t>
    <rPh sb="0" eb="1">
      <t>シ</t>
    </rPh>
    <rPh sb="4" eb="5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</si>
  <si>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</si>
  <si>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合　　　計</t>
    <rPh sb="0" eb="1">
      <t>ゴウ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</si>
</sst>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_ "/>
    <numFmt numFmtId="177" formatCode="#,##0_ "/>
    <numFmt numFmtId="178" formatCode="0.00_ "/>
    <numFmt numFmtId="179" formatCode="#,##0.00_ "/>
    <numFmt numFmtId="180" formatCode="#,##0_);\(#,##0\)"/>
    <numFmt numFmtId="181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1" fillId="0" borderId="0" xfId="3" applyAlignment="1">
      <alignment vertical="center"/>
    </xf>
    <xf numFmtId="0" fontId="3" fillId="0" borderId="0" xfId="3" applyFont="1" applyAlignment="1">
      <alignment vertical="center"/>
    </xf>
    <xf numFmtId="3" fontId="5" fillId="0" borderId="0" xfId="3" applyNumberFormat="1" applyFont="1" applyAlignment="1">
      <alignment vertical="center"/>
    </xf>
    <xf numFmtId="176" fontId="5" fillId="0" borderId="0" xfId="3" applyNumberFormat="1" applyFont="1" applyAlignment="1">
      <alignment vertical="center"/>
    </xf>
    <xf numFmtId="3" fontId="6" fillId="0" borderId="0" xfId="3" applyNumberFormat="1" applyFont="1" applyAlignment="1">
      <alignment vertical="center"/>
    </xf>
    <xf numFmtId="3" fontId="1" fillId="0" borderId="0" xfId="3" applyNumberFormat="1" applyAlignment="1">
      <alignment vertical="center"/>
    </xf>
    <xf numFmtId="176" fontId="1" fillId="0" borderId="0" xfId="3" applyNumberFormat="1" applyAlignment="1">
      <alignment vertical="center"/>
    </xf>
    <xf numFmtId="3" fontId="0" fillId="0" borderId="1" xfId="3" applyNumberFormat="1" applyFont="1" applyBorder="1" applyAlignment="1">
      <alignment horizontal="right" vertical="center"/>
    </xf>
    <xf numFmtId="0" fontId="1" fillId="0" borderId="0" xfId="3" applyAlignment="1" applyProtection="1">
      <alignment vertical="center"/>
      <protection locked="0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180" fontId="1" fillId="0" borderId="0" xfId="3" applyNumberFormat="1" applyAlignment="1">
      <alignment vertical="center"/>
    </xf>
    <xf numFmtId="181" fontId="1" fillId="0" borderId="0" xfId="4" applyNumberFormat="1" applyAlignment="1">
      <alignment vertical="center"/>
    </xf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/>
    </xf>
    <xf numFmtId="0" fontId="1" fillId="0" borderId="0" xfId="3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3" fontId="5" fillId="0" borderId="0" xfId="3" applyNumberFormat="1" applyFont="1" applyAlignment="1">
      <alignment horizontal="right" vertical="center"/>
    </xf>
    <xf numFmtId="10" fontId="1" fillId="0" borderId="0" xfId="4" applyNumberFormat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/>
    </xf>
    <xf numFmtId="3" fontId="9" fillId="0" borderId="3" xfId="3" applyNumberFormat="1" applyFont="1" applyBorder="1" applyAlignment="1">
      <alignment horizontal="center" vertical="center"/>
    </xf>
    <xf numFmtId="3" fontId="9" fillId="0" borderId="4" xfId="3" applyNumberFormat="1" applyFont="1" applyBorder="1" applyAlignment="1">
      <alignment horizontal="center" vertical="center"/>
    </xf>
    <xf numFmtId="3" fontId="9" fillId="0" borderId="5" xfId="3" applyNumberFormat="1" applyFont="1" applyBorder="1" applyAlignment="1">
      <alignment horizontal="center" vertical="center" shrinkToFit="1"/>
    </xf>
    <xf numFmtId="176" fontId="9" fillId="0" borderId="5" xfId="3" applyNumberFormat="1" applyFont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 shrinkToFit="1"/>
    </xf>
    <xf numFmtId="3" fontId="9" fillId="0" borderId="5" xfId="3" applyNumberFormat="1" applyFont="1" applyBorder="1" applyAlignment="1">
      <alignment horizontal="center" vertical="center"/>
    </xf>
    <xf numFmtId="3" fontId="10" fillId="0" borderId="5" xfId="3" applyNumberFormat="1" applyFont="1" applyBorder="1" applyAlignment="1">
      <alignment horizontal="center" vertical="center" shrinkToFit="1"/>
    </xf>
    <xf numFmtId="176" fontId="9" fillId="0" borderId="2" xfId="3" applyNumberFormat="1" applyFont="1" applyBorder="1" applyAlignment="1">
      <alignment horizontal="center" vertical="center" shrinkToFit="1"/>
    </xf>
    <xf numFmtId="176" fontId="10" fillId="0" borderId="4" xfId="3" applyNumberFormat="1" applyFont="1" applyBorder="1" applyAlignment="1">
      <alignment horizontal="center" vertical="center" shrinkToFit="1"/>
    </xf>
    <xf numFmtId="177" fontId="10" fillId="0" borderId="5" xfId="3" applyNumberFormat="1" applyFont="1" applyBorder="1" applyAlignment="1">
      <alignment vertical="center" shrinkToFit="1"/>
    </xf>
    <xf numFmtId="177" fontId="10" fillId="0" borderId="5" xfId="1" applyNumberFormat="1" applyFont="1" applyBorder="1" applyAlignment="1">
      <alignment vertical="center" shrinkToFit="1"/>
    </xf>
    <xf numFmtId="178" fontId="10" fillId="0" borderId="5" xfId="2" applyNumberFormat="1" applyFont="1" applyBorder="1" applyAlignment="1">
      <alignment vertical="center" shrinkToFit="1"/>
    </xf>
    <xf numFmtId="179" fontId="10" fillId="0" borderId="5" xfId="2" applyNumberFormat="1" applyFont="1" applyBorder="1" applyAlignment="1">
      <alignment vertical="center" shrinkToFit="1"/>
    </xf>
    <xf numFmtId="3" fontId="10" fillId="0" borderId="5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shrinkToFit="1"/>
    </xf>
    <xf numFmtId="0" fontId="10" fillId="0" borderId="4" xfId="3" applyFont="1" applyBorder="1" applyAlignment="1">
      <alignment horizontal="center" vertical="center" shrinkToFit="1"/>
    </xf>
    <xf numFmtId="0" fontId="9" fillId="0" borderId="4" xfId="3" applyFont="1" applyBorder="1" applyAlignment="1">
      <alignment horizontal="center" vertical="center" shrinkToFit="1"/>
    </xf>
    <xf numFmtId="0" fontId="10" fillId="0" borderId="5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shrinkToFit="1"/>
    </xf>
    <xf numFmtId="0" fontId="9" fillId="0" borderId="6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shrinkToFit="1"/>
    </xf>
    <xf numFmtId="176" fontId="9" fillId="0" borderId="4" xfId="3" applyNumberFormat="1" applyFont="1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shrinkToFit="1"/>
    </xf>
    <xf numFmtId="0" fontId="10" fillId="0" borderId="8" xfId="3" applyFont="1" applyBorder="1" applyAlignment="1">
      <alignment horizontal="center" vertical="center" shrinkToFit="1"/>
    </xf>
    <xf numFmtId="0" fontId="9" fillId="0" borderId="6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3" fontId="9" fillId="0" borderId="6" xfId="3" applyNumberFormat="1" applyFont="1" applyBorder="1" applyAlignment="1">
      <alignment horizontal="center" vertical="center" shrinkToFit="1"/>
    </xf>
    <xf numFmtId="0" fontId="10" fillId="0" borderId="11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3" fontId="10" fillId="0" borderId="8" xfId="3" applyNumberFormat="1" applyFont="1" applyBorder="1" applyAlignment="1">
      <alignment horizontal="center" vertical="center" shrinkToFit="1"/>
    </xf>
    <xf numFmtId="0" fontId="10" fillId="0" borderId="13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 shrinkToFit="1"/>
    </xf>
    <xf numFmtId="3" fontId="10" fillId="0" borderId="4" xfId="3" applyNumberFormat="1" applyFont="1" applyBorder="1" applyAlignment="1">
      <alignment horizontal="center" vertical="center" shrinkToFit="1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</cellXfs>
  <cellStyles count="5">
    <cellStyle name="パーセント" xfId="2" builtinId="5"/>
    <cellStyle name="パーセント 2" xfId="4" xr:uid="{5CA39CD0-D03D-4283-BEA6-A8CF2DB3D881}"/>
    <cellStyle name="桁区切り" xfId="1" builtinId="6"/>
    <cellStyle name="標準" xfId="0" builtinId="0"/>
    <cellStyle name="標準 2" xfId="3" xr:uid="{DEC7F8BC-2BF9-4147-8496-DCA3E309B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621C-DA50-40E3-9561-4B905F189B81}">
  <dimension ref="B2:P42"/>
  <sheetViews>
    <sheetView tabSelected="1" view="pageBreakPreview" zoomScale="85" zoomScaleNormal="100" zoomScaleSheetLayoutView="85" workbookViewId="0">
      <selection activeCell="C3" sqref="C3"/>
    </sheetView>
  </sheetViews>
  <sheetFormatPr defaultColWidth="8.125" defaultRowHeight="18" customHeight="1" x14ac:dyDescent="0.4"/>
  <cols>
    <col min="1" max="1" width="3.625" style="1" customWidth="1"/>
    <col min="2" max="2" width="12.25" style="1" customWidth="1"/>
    <col min="3" max="3" width="18.125" style="1" customWidth="1"/>
    <col min="4" max="5" width="9.5" style="1" customWidth="1"/>
    <col min="6" max="8" width="18.125" style="1" customWidth="1"/>
    <col min="9" max="10" width="17.625" style="1" customWidth="1"/>
    <col min="11" max="11" width="1.375" style="1" customWidth="1"/>
    <col min="12" max="16" width="9.5" style="1" customWidth="1"/>
    <col min="17" max="256" width="8.125" style="1"/>
    <col min="257" max="257" width="3.625" style="1" customWidth="1"/>
    <col min="258" max="258" width="12.25" style="1" customWidth="1"/>
    <col min="259" max="259" width="18.125" style="1" customWidth="1"/>
    <col min="260" max="261" width="9.5" style="1" customWidth="1"/>
    <col min="262" max="264" width="18.125" style="1" customWidth="1"/>
    <col min="265" max="266" width="17.625" style="1" customWidth="1"/>
    <col min="267" max="267" width="1.375" style="1" customWidth="1"/>
    <col min="268" max="272" width="9.5" style="1" customWidth="1"/>
    <col min="273" max="512" width="8.125" style="1"/>
    <col min="513" max="513" width="3.625" style="1" customWidth="1"/>
    <col min="514" max="514" width="12.25" style="1" customWidth="1"/>
    <col min="515" max="515" width="18.125" style="1" customWidth="1"/>
    <col min="516" max="517" width="9.5" style="1" customWidth="1"/>
    <col min="518" max="520" width="18.125" style="1" customWidth="1"/>
    <col min="521" max="522" width="17.625" style="1" customWidth="1"/>
    <col min="523" max="523" width="1.375" style="1" customWidth="1"/>
    <col min="524" max="528" width="9.5" style="1" customWidth="1"/>
    <col min="529" max="768" width="8.125" style="1"/>
    <col min="769" max="769" width="3.625" style="1" customWidth="1"/>
    <col min="770" max="770" width="12.25" style="1" customWidth="1"/>
    <col min="771" max="771" width="18.125" style="1" customWidth="1"/>
    <col min="772" max="773" width="9.5" style="1" customWidth="1"/>
    <col min="774" max="776" width="18.125" style="1" customWidth="1"/>
    <col min="777" max="778" width="17.625" style="1" customWidth="1"/>
    <col min="779" max="779" width="1.375" style="1" customWidth="1"/>
    <col min="780" max="784" width="9.5" style="1" customWidth="1"/>
    <col min="785" max="1024" width="8.125" style="1"/>
    <col min="1025" max="1025" width="3.625" style="1" customWidth="1"/>
    <col min="1026" max="1026" width="12.25" style="1" customWidth="1"/>
    <col min="1027" max="1027" width="18.125" style="1" customWidth="1"/>
    <col min="1028" max="1029" width="9.5" style="1" customWidth="1"/>
    <col min="1030" max="1032" width="18.125" style="1" customWidth="1"/>
    <col min="1033" max="1034" width="17.625" style="1" customWidth="1"/>
    <col min="1035" max="1035" width="1.375" style="1" customWidth="1"/>
    <col min="1036" max="1040" width="9.5" style="1" customWidth="1"/>
    <col min="1041" max="1280" width="8.125" style="1"/>
    <col min="1281" max="1281" width="3.625" style="1" customWidth="1"/>
    <col min="1282" max="1282" width="12.25" style="1" customWidth="1"/>
    <col min="1283" max="1283" width="18.125" style="1" customWidth="1"/>
    <col min="1284" max="1285" width="9.5" style="1" customWidth="1"/>
    <col min="1286" max="1288" width="18.125" style="1" customWidth="1"/>
    <col min="1289" max="1290" width="17.625" style="1" customWidth="1"/>
    <col min="1291" max="1291" width="1.375" style="1" customWidth="1"/>
    <col min="1292" max="1296" width="9.5" style="1" customWidth="1"/>
    <col min="1297" max="1536" width="8.125" style="1"/>
    <col min="1537" max="1537" width="3.625" style="1" customWidth="1"/>
    <col min="1538" max="1538" width="12.25" style="1" customWidth="1"/>
    <col min="1539" max="1539" width="18.125" style="1" customWidth="1"/>
    <col min="1540" max="1541" width="9.5" style="1" customWidth="1"/>
    <col min="1542" max="1544" width="18.125" style="1" customWidth="1"/>
    <col min="1545" max="1546" width="17.625" style="1" customWidth="1"/>
    <col min="1547" max="1547" width="1.375" style="1" customWidth="1"/>
    <col min="1548" max="1552" width="9.5" style="1" customWidth="1"/>
    <col min="1553" max="1792" width="8.125" style="1"/>
    <col min="1793" max="1793" width="3.625" style="1" customWidth="1"/>
    <col min="1794" max="1794" width="12.25" style="1" customWidth="1"/>
    <col min="1795" max="1795" width="18.125" style="1" customWidth="1"/>
    <col min="1796" max="1797" width="9.5" style="1" customWidth="1"/>
    <col min="1798" max="1800" width="18.125" style="1" customWidth="1"/>
    <col min="1801" max="1802" width="17.625" style="1" customWidth="1"/>
    <col min="1803" max="1803" width="1.375" style="1" customWidth="1"/>
    <col min="1804" max="1808" width="9.5" style="1" customWidth="1"/>
    <col min="1809" max="2048" width="8.125" style="1"/>
    <col min="2049" max="2049" width="3.625" style="1" customWidth="1"/>
    <col min="2050" max="2050" width="12.25" style="1" customWidth="1"/>
    <col min="2051" max="2051" width="18.125" style="1" customWidth="1"/>
    <col min="2052" max="2053" width="9.5" style="1" customWidth="1"/>
    <col min="2054" max="2056" width="18.125" style="1" customWidth="1"/>
    <col min="2057" max="2058" width="17.625" style="1" customWidth="1"/>
    <col min="2059" max="2059" width="1.375" style="1" customWidth="1"/>
    <col min="2060" max="2064" width="9.5" style="1" customWidth="1"/>
    <col min="2065" max="2304" width="8.125" style="1"/>
    <col min="2305" max="2305" width="3.625" style="1" customWidth="1"/>
    <col min="2306" max="2306" width="12.25" style="1" customWidth="1"/>
    <col min="2307" max="2307" width="18.125" style="1" customWidth="1"/>
    <col min="2308" max="2309" width="9.5" style="1" customWidth="1"/>
    <col min="2310" max="2312" width="18.125" style="1" customWidth="1"/>
    <col min="2313" max="2314" width="17.625" style="1" customWidth="1"/>
    <col min="2315" max="2315" width="1.375" style="1" customWidth="1"/>
    <col min="2316" max="2320" width="9.5" style="1" customWidth="1"/>
    <col min="2321" max="2560" width="8.125" style="1"/>
    <col min="2561" max="2561" width="3.625" style="1" customWidth="1"/>
    <col min="2562" max="2562" width="12.25" style="1" customWidth="1"/>
    <col min="2563" max="2563" width="18.125" style="1" customWidth="1"/>
    <col min="2564" max="2565" width="9.5" style="1" customWidth="1"/>
    <col min="2566" max="2568" width="18.125" style="1" customWidth="1"/>
    <col min="2569" max="2570" width="17.625" style="1" customWidth="1"/>
    <col min="2571" max="2571" width="1.375" style="1" customWidth="1"/>
    <col min="2572" max="2576" width="9.5" style="1" customWidth="1"/>
    <col min="2577" max="2816" width="8.125" style="1"/>
    <col min="2817" max="2817" width="3.625" style="1" customWidth="1"/>
    <col min="2818" max="2818" width="12.25" style="1" customWidth="1"/>
    <col min="2819" max="2819" width="18.125" style="1" customWidth="1"/>
    <col min="2820" max="2821" width="9.5" style="1" customWidth="1"/>
    <col min="2822" max="2824" width="18.125" style="1" customWidth="1"/>
    <col min="2825" max="2826" width="17.625" style="1" customWidth="1"/>
    <col min="2827" max="2827" width="1.375" style="1" customWidth="1"/>
    <col min="2828" max="2832" width="9.5" style="1" customWidth="1"/>
    <col min="2833" max="3072" width="8.125" style="1"/>
    <col min="3073" max="3073" width="3.625" style="1" customWidth="1"/>
    <col min="3074" max="3074" width="12.25" style="1" customWidth="1"/>
    <col min="3075" max="3075" width="18.125" style="1" customWidth="1"/>
    <col min="3076" max="3077" width="9.5" style="1" customWidth="1"/>
    <col min="3078" max="3080" width="18.125" style="1" customWidth="1"/>
    <col min="3081" max="3082" width="17.625" style="1" customWidth="1"/>
    <col min="3083" max="3083" width="1.375" style="1" customWidth="1"/>
    <col min="3084" max="3088" width="9.5" style="1" customWidth="1"/>
    <col min="3089" max="3328" width="8.125" style="1"/>
    <col min="3329" max="3329" width="3.625" style="1" customWidth="1"/>
    <col min="3330" max="3330" width="12.25" style="1" customWidth="1"/>
    <col min="3331" max="3331" width="18.125" style="1" customWidth="1"/>
    <col min="3332" max="3333" width="9.5" style="1" customWidth="1"/>
    <col min="3334" max="3336" width="18.125" style="1" customWidth="1"/>
    <col min="3337" max="3338" width="17.625" style="1" customWidth="1"/>
    <col min="3339" max="3339" width="1.375" style="1" customWidth="1"/>
    <col min="3340" max="3344" width="9.5" style="1" customWidth="1"/>
    <col min="3345" max="3584" width="8.125" style="1"/>
    <col min="3585" max="3585" width="3.625" style="1" customWidth="1"/>
    <col min="3586" max="3586" width="12.25" style="1" customWidth="1"/>
    <col min="3587" max="3587" width="18.125" style="1" customWidth="1"/>
    <col min="3588" max="3589" width="9.5" style="1" customWidth="1"/>
    <col min="3590" max="3592" width="18.125" style="1" customWidth="1"/>
    <col min="3593" max="3594" width="17.625" style="1" customWidth="1"/>
    <col min="3595" max="3595" width="1.375" style="1" customWidth="1"/>
    <col min="3596" max="3600" width="9.5" style="1" customWidth="1"/>
    <col min="3601" max="3840" width="8.125" style="1"/>
    <col min="3841" max="3841" width="3.625" style="1" customWidth="1"/>
    <col min="3842" max="3842" width="12.25" style="1" customWidth="1"/>
    <col min="3843" max="3843" width="18.125" style="1" customWidth="1"/>
    <col min="3844" max="3845" width="9.5" style="1" customWidth="1"/>
    <col min="3846" max="3848" width="18.125" style="1" customWidth="1"/>
    <col min="3849" max="3850" width="17.625" style="1" customWidth="1"/>
    <col min="3851" max="3851" width="1.375" style="1" customWidth="1"/>
    <col min="3852" max="3856" width="9.5" style="1" customWidth="1"/>
    <col min="3857" max="4096" width="8.125" style="1"/>
    <col min="4097" max="4097" width="3.625" style="1" customWidth="1"/>
    <col min="4098" max="4098" width="12.25" style="1" customWidth="1"/>
    <col min="4099" max="4099" width="18.125" style="1" customWidth="1"/>
    <col min="4100" max="4101" width="9.5" style="1" customWidth="1"/>
    <col min="4102" max="4104" width="18.125" style="1" customWidth="1"/>
    <col min="4105" max="4106" width="17.625" style="1" customWidth="1"/>
    <col min="4107" max="4107" width="1.375" style="1" customWidth="1"/>
    <col min="4108" max="4112" width="9.5" style="1" customWidth="1"/>
    <col min="4113" max="4352" width="8.125" style="1"/>
    <col min="4353" max="4353" width="3.625" style="1" customWidth="1"/>
    <col min="4354" max="4354" width="12.25" style="1" customWidth="1"/>
    <col min="4355" max="4355" width="18.125" style="1" customWidth="1"/>
    <col min="4356" max="4357" width="9.5" style="1" customWidth="1"/>
    <col min="4358" max="4360" width="18.125" style="1" customWidth="1"/>
    <col min="4361" max="4362" width="17.625" style="1" customWidth="1"/>
    <col min="4363" max="4363" width="1.375" style="1" customWidth="1"/>
    <col min="4364" max="4368" width="9.5" style="1" customWidth="1"/>
    <col min="4369" max="4608" width="8.125" style="1"/>
    <col min="4609" max="4609" width="3.625" style="1" customWidth="1"/>
    <col min="4610" max="4610" width="12.25" style="1" customWidth="1"/>
    <col min="4611" max="4611" width="18.125" style="1" customWidth="1"/>
    <col min="4612" max="4613" width="9.5" style="1" customWidth="1"/>
    <col min="4614" max="4616" width="18.125" style="1" customWidth="1"/>
    <col min="4617" max="4618" width="17.625" style="1" customWidth="1"/>
    <col min="4619" max="4619" width="1.375" style="1" customWidth="1"/>
    <col min="4620" max="4624" width="9.5" style="1" customWidth="1"/>
    <col min="4625" max="4864" width="8.125" style="1"/>
    <col min="4865" max="4865" width="3.625" style="1" customWidth="1"/>
    <col min="4866" max="4866" width="12.25" style="1" customWidth="1"/>
    <col min="4867" max="4867" width="18.125" style="1" customWidth="1"/>
    <col min="4868" max="4869" width="9.5" style="1" customWidth="1"/>
    <col min="4870" max="4872" width="18.125" style="1" customWidth="1"/>
    <col min="4873" max="4874" width="17.625" style="1" customWidth="1"/>
    <col min="4875" max="4875" width="1.375" style="1" customWidth="1"/>
    <col min="4876" max="4880" width="9.5" style="1" customWidth="1"/>
    <col min="4881" max="5120" width="8.125" style="1"/>
    <col min="5121" max="5121" width="3.625" style="1" customWidth="1"/>
    <col min="5122" max="5122" width="12.25" style="1" customWidth="1"/>
    <col min="5123" max="5123" width="18.125" style="1" customWidth="1"/>
    <col min="5124" max="5125" width="9.5" style="1" customWidth="1"/>
    <col min="5126" max="5128" width="18.125" style="1" customWidth="1"/>
    <col min="5129" max="5130" width="17.625" style="1" customWidth="1"/>
    <col min="5131" max="5131" width="1.375" style="1" customWidth="1"/>
    <col min="5132" max="5136" width="9.5" style="1" customWidth="1"/>
    <col min="5137" max="5376" width="8.125" style="1"/>
    <col min="5377" max="5377" width="3.625" style="1" customWidth="1"/>
    <col min="5378" max="5378" width="12.25" style="1" customWidth="1"/>
    <col min="5379" max="5379" width="18.125" style="1" customWidth="1"/>
    <col min="5380" max="5381" width="9.5" style="1" customWidth="1"/>
    <col min="5382" max="5384" width="18.125" style="1" customWidth="1"/>
    <col min="5385" max="5386" width="17.625" style="1" customWidth="1"/>
    <col min="5387" max="5387" width="1.375" style="1" customWidth="1"/>
    <col min="5388" max="5392" width="9.5" style="1" customWidth="1"/>
    <col min="5393" max="5632" width="8.125" style="1"/>
    <col min="5633" max="5633" width="3.625" style="1" customWidth="1"/>
    <col min="5634" max="5634" width="12.25" style="1" customWidth="1"/>
    <col min="5635" max="5635" width="18.125" style="1" customWidth="1"/>
    <col min="5636" max="5637" width="9.5" style="1" customWidth="1"/>
    <col min="5638" max="5640" width="18.125" style="1" customWidth="1"/>
    <col min="5641" max="5642" width="17.625" style="1" customWidth="1"/>
    <col min="5643" max="5643" width="1.375" style="1" customWidth="1"/>
    <col min="5644" max="5648" width="9.5" style="1" customWidth="1"/>
    <col min="5649" max="5888" width="8.125" style="1"/>
    <col min="5889" max="5889" width="3.625" style="1" customWidth="1"/>
    <col min="5890" max="5890" width="12.25" style="1" customWidth="1"/>
    <col min="5891" max="5891" width="18.125" style="1" customWidth="1"/>
    <col min="5892" max="5893" width="9.5" style="1" customWidth="1"/>
    <col min="5894" max="5896" width="18.125" style="1" customWidth="1"/>
    <col min="5897" max="5898" width="17.625" style="1" customWidth="1"/>
    <col min="5899" max="5899" width="1.375" style="1" customWidth="1"/>
    <col min="5900" max="5904" width="9.5" style="1" customWidth="1"/>
    <col min="5905" max="6144" width="8.125" style="1"/>
    <col min="6145" max="6145" width="3.625" style="1" customWidth="1"/>
    <col min="6146" max="6146" width="12.25" style="1" customWidth="1"/>
    <col min="6147" max="6147" width="18.125" style="1" customWidth="1"/>
    <col min="6148" max="6149" width="9.5" style="1" customWidth="1"/>
    <col min="6150" max="6152" width="18.125" style="1" customWidth="1"/>
    <col min="6153" max="6154" width="17.625" style="1" customWidth="1"/>
    <col min="6155" max="6155" width="1.375" style="1" customWidth="1"/>
    <col min="6156" max="6160" width="9.5" style="1" customWidth="1"/>
    <col min="6161" max="6400" width="8.125" style="1"/>
    <col min="6401" max="6401" width="3.625" style="1" customWidth="1"/>
    <col min="6402" max="6402" width="12.25" style="1" customWidth="1"/>
    <col min="6403" max="6403" width="18.125" style="1" customWidth="1"/>
    <col min="6404" max="6405" width="9.5" style="1" customWidth="1"/>
    <col min="6406" max="6408" width="18.125" style="1" customWidth="1"/>
    <col min="6409" max="6410" width="17.625" style="1" customWidth="1"/>
    <col min="6411" max="6411" width="1.375" style="1" customWidth="1"/>
    <col min="6412" max="6416" width="9.5" style="1" customWidth="1"/>
    <col min="6417" max="6656" width="8.125" style="1"/>
    <col min="6657" max="6657" width="3.625" style="1" customWidth="1"/>
    <col min="6658" max="6658" width="12.25" style="1" customWidth="1"/>
    <col min="6659" max="6659" width="18.125" style="1" customWidth="1"/>
    <col min="6660" max="6661" width="9.5" style="1" customWidth="1"/>
    <col min="6662" max="6664" width="18.125" style="1" customWidth="1"/>
    <col min="6665" max="6666" width="17.625" style="1" customWidth="1"/>
    <col min="6667" max="6667" width="1.375" style="1" customWidth="1"/>
    <col min="6668" max="6672" width="9.5" style="1" customWidth="1"/>
    <col min="6673" max="6912" width="8.125" style="1"/>
    <col min="6913" max="6913" width="3.625" style="1" customWidth="1"/>
    <col min="6914" max="6914" width="12.25" style="1" customWidth="1"/>
    <col min="6915" max="6915" width="18.125" style="1" customWidth="1"/>
    <col min="6916" max="6917" width="9.5" style="1" customWidth="1"/>
    <col min="6918" max="6920" width="18.125" style="1" customWidth="1"/>
    <col min="6921" max="6922" width="17.625" style="1" customWidth="1"/>
    <col min="6923" max="6923" width="1.375" style="1" customWidth="1"/>
    <col min="6924" max="6928" width="9.5" style="1" customWidth="1"/>
    <col min="6929" max="7168" width="8.125" style="1"/>
    <col min="7169" max="7169" width="3.625" style="1" customWidth="1"/>
    <col min="7170" max="7170" width="12.25" style="1" customWidth="1"/>
    <col min="7171" max="7171" width="18.125" style="1" customWidth="1"/>
    <col min="7172" max="7173" width="9.5" style="1" customWidth="1"/>
    <col min="7174" max="7176" width="18.125" style="1" customWidth="1"/>
    <col min="7177" max="7178" width="17.625" style="1" customWidth="1"/>
    <col min="7179" max="7179" width="1.375" style="1" customWidth="1"/>
    <col min="7180" max="7184" width="9.5" style="1" customWidth="1"/>
    <col min="7185" max="7424" width="8.125" style="1"/>
    <col min="7425" max="7425" width="3.625" style="1" customWidth="1"/>
    <col min="7426" max="7426" width="12.25" style="1" customWidth="1"/>
    <col min="7427" max="7427" width="18.125" style="1" customWidth="1"/>
    <col min="7428" max="7429" width="9.5" style="1" customWidth="1"/>
    <col min="7430" max="7432" width="18.125" style="1" customWidth="1"/>
    <col min="7433" max="7434" width="17.625" style="1" customWidth="1"/>
    <col min="7435" max="7435" width="1.375" style="1" customWidth="1"/>
    <col min="7436" max="7440" width="9.5" style="1" customWidth="1"/>
    <col min="7441" max="7680" width="8.125" style="1"/>
    <col min="7681" max="7681" width="3.625" style="1" customWidth="1"/>
    <col min="7682" max="7682" width="12.25" style="1" customWidth="1"/>
    <col min="7683" max="7683" width="18.125" style="1" customWidth="1"/>
    <col min="7684" max="7685" width="9.5" style="1" customWidth="1"/>
    <col min="7686" max="7688" width="18.125" style="1" customWidth="1"/>
    <col min="7689" max="7690" width="17.625" style="1" customWidth="1"/>
    <col min="7691" max="7691" width="1.375" style="1" customWidth="1"/>
    <col min="7692" max="7696" width="9.5" style="1" customWidth="1"/>
    <col min="7697" max="7936" width="8.125" style="1"/>
    <col min="7937" max="7937" width="3.625" style="1" customWidth="1"/>
    <col min="7938" max="7938" width="12.25" style="1" customWidth="1"/>
    <col min="7939" max="7939" width="18.125" style="1" customWidth="1"/>
    <col min="7940" max="7941" width="9.5" style="1" customWidth="1"/>
    <col min="7942" max="7944" width="18.125" style="1" customWidth="1"/>
    <col min="7945" max="7946" width="17.625" style="1" customWidth="1"/>
    <col min="7947" max="7947" width="1.375" style="1" customWidth="1"/>
    <col min="7948" max="7952" width="9.5" style="1" customWidth="1"/>
    <col min="7953" max="8192" width="8.125" style="1"/>
    <col min="8193" max="8193" width="3.625" style="1" customWidth="1"/>
    <col min="8194" max="8194" width="12.25" style="1" customWidth="1"/>
    <col min="8195" max="8195" width="18.125" style="1" customWidth="1"/>
    <col min="8196" max="8197" width="9.5" style="1" customWidth="1"/>
    <col min="8198" max="8200" width="18.125" style="1" customWidth="1"/>
    <col min="8201" max="8202" width="17.625" style="1" customWidth="1"/>
    <col min="8203" max="8203" width="1.375" style="1" customWidth="1"/>
    <col min="8204" max="8208" width="9.5" style="1" customWidth="1"/>
    <col min="8209" max="8448" width="8.125" style="1"/>
    <col min="8449" max="8449" width="3.625" style="1" customWidth="1"/>
    <col min="8450" max="8450" width="12.25" style="1" customWidth="1"/>
    <col min="8451" max="8451" width="18.125" style="1" customWidth="1"/>
    <col min="8452" max="8453" width="9.5" style="1" customWidth="1"/>
    <col min="8454" max="8456" width="18.125" style="1" customWidth="1"/>
    <col min="8457" max="8458" width="17.625" style="1" customWidth="1"/>
    <col min="8459" max="8459" width="1.375" style="1" customWidth="1"/>
    <col min="8460" max="8464" width="9.5" style="1" customWidth="1"/>
    <col min="8465" max="8704" width="8.125" style="1"/>
    <col min="8705" max="8705" width="3.625" style="1" customWidth="1"/>
    <col min="8706" max="8706" width="12.25" style="1" customWidth="1"/>
    <col min="8707" max="8707" width="18.125" style="1" customWidth="1"/>
    <col min="8708" max="8709" width="9.5" style="1" customWidth="1"/>
    <col min="8710" max="8712" width="18.125" style="1" customWidth="1"/>
    <col min="8713" max="8714" width="17.625" style="1" customWidth="1"/>
    <col min="8715" max="8715" width="1.375" style="1" customWidth="1"/>
    <col min="8716" max="8720" width="9.5" style="1" customWidth="1"/>
    <col min="8721" max="8960" width="8.125" style="1"/>
    <col min="8961" max="8961" width="3.625" style="1" customWidth="1"/>
    <col min="8962" max="8962" width="12.25" style="1" customWidth="1"/>
    <col min="8963" max="8963" width="18.125" style="1" customWidth="1"/>
    <col min="8964" max="8965" width="9.5" style="1" customWidth="1"/>
    <col min="8966" max="8968" width="18.125" style="1" customWidth="1"/>
    <col min="8969" max="8970" width="17.625" style="1" customWidth="1"/>
    <col min="8971" max="8971" width="1.375" style="1" customWidth="1"/>
    <col min="8972" max="8976" width="9.5" style="1" customWidth="1"/>
    <col min="8977" max="9216" width="8.125" style="1"/>
    <col min="9217" max="9217" width="3.625" style="1" customWidth="1"/>
    <col min="9218" max="9218" width="12.25" style="1" customWidth="1"/>
    <col min="9219" max="9219" width="18.125" style="1" customWidth="1"/>
    <col min="9220" max="9221" width="9.5" style="1" customWidth="1"/>
    <col min="9222" max="9224" width="18.125" style="1" customWidth="1"/>
    <col min="9225" max="9226" width="17.625" style="1" customWidth="1"/>
    <col min="9227" max="9227" width="1.375" style="1" customWidth="1"/>
    <col min="9228" max="9232" width="9.5" style="1" customWidth="1"/>
    <col min="9233" max="9472" width="8.125" style="1"/>
    <col min="9473" max="9473" width="3.625" style="1" customWidth="1"/>
    <col min="9474" max="9474" width="12.25" style="1" customWidth="1"/>
    <col min="9475" max="9475" width="18.125" style="1" customWidth="1"/>
    <col min="9476" max="9477" width="9.5" style="1" customWidth="1"/>
    <col min="9478" max="9480" width="18.125" style="1" customWidth="1"/>
    <col min="9481" max="9482" width="17.625" style="1" customWidth="1"/>
    <col min="9483" max="9483" width="1.375" style="1" customWidth="1"/>
    <col min="9484" max="9488" width="9.5" style="1" customWidth="1"/>
    <col min="9489" max="9728" width="8.125" style="1"/>
    <col min="9729" max="9729" width="3.625" style="1" customWidth="1"/>
    <col min="9730" max="9730" width="12.25" style="1" customWidth="1"/>
    <col min="9731" max="9731" width="18.125" style="1" customWidth="1"/>
    <col min="9732" max="9733" width="9.5" style="1" customWidth="1"/>
    <col min="9734" max="9736" width="18.125" style="1" customWidth="1"/>
    <col min="9737" max="9738" width="17.625" style="1" customWidth="1"/>
    <col min="9739" max="9739" width="1.375" style="1" customWidth="1"/>
    <col min="9740" max="9744" width="9.5" style="1" customWidth="1"/>
    <col min="9745" max="9984" width="8.125" style="1"/>
    <col min="9985" max="9985" width="3.625" style="1" customWidth="1"/>
    <col min="9986" max="9986" width="12.25" style="1" customWidth="1"/>
    <col min="9987" max="9987" width="18.125" style="1" customWidth="1"/>
    <col min="9988" max="9989" width="9.5" style="1" customWidth="1"/>
    <col min="9990" max="9992" width="18.125" style="1" customWidth="1"/>
    <col min="9993" max="9994" width="17.625" style="1" customWidth="1"/>
    <col min="9995" max="9995" width="1.375" style="1" customWidth="1"/>
    <col min="9996" max="10000" width="9.5" style="1" customWidth="1"/>
    <col min="10001" max="10240" width="8.125" style="1"/>
    <col min="10241" max="10241" width="3.625" style="1" customWidth="1"/>
    <col min="10242" max="10242" width="12.25" style="1" customWidth="1"/>
    <col min="10243" max="10243" width="18.125" style="1" customWidth="1"/>
    <col min="10244" max="10245" width="9.5" style="1" customWidth="1"/>
    <col min="10246" max="10248" width="18.125" style="1" customWidth="1"/>
    <col min="10249" max="10250" width="17.625" style="1" customWidth="1"/>
    <col min="10251" max="10251" width="1.375" style="1" customWidth="1"/>
    <col min="10252" max="10256" width="9.5" style="1" customWidth="1"/>
    <col min="10257" max="10496" width="8.125" style="1"/>
    <col min="10497" max="10497" width="3.625" style="1" customWidth="1"/>
    <col min="10498" max="10498" width="12.25" style="1" customWidth="1"/>
    <col min="10499" max="10499" width="18.125" style="1" customWidth="1"/>
    <col min="10500" max="10501" width="9.5" style="1" customWidth="1"/>
    <col min="10502" max="10504" width="18.125" style="1" customWidth="1"/>
    <col min="10505" max="10506" width="17.625" style="1" customWidth="1"/>
    <col min="10507" max="10507" width="1.375" style="1" customWidth="1"/>
    <col min="10508" max="10512" width="9.5" style="1" customWidth="1"/>
    <col min="10513" max="10752" width="8.125" style="1"/>
    <col min="10753" max="10753" width="3.625" style="1" customWidth="1"/>
    <col min="10754" max="10754" width="12.25" style="1" customWidth="1"/>
    <col min="10755" max="10755" width="18.125" style="1" customWidth="1"/>
    <col min="10756" max="10757" width="9.5" style="1" customWidth="1"/>
    <col min="10758" max="10760" width="18.125" style="1" customWidth="1"/>
    <col min="10761" max="10762" width="17.625" style="1" customWidth="1"/>
    <col min="10763" max="10763" width="1.375" style="1" customWidth="1"/>
    <col min="10764" max="10768" width="9.5" style="1" customWidth="1"/>
    <col min="10769" max="11008" width="8.125" style="1"/>
    <col min="11009" max="11009" width="3.625" style="1" customWidth="1"/>
    <col min="11010" max="11010" width="12.25" style="1" customWidth="1"/>
    <col min="11011" max="11011" width="18.125" style="1" customWidth="1"/>
    <col min="11012" max="11013" width="9.5" style="1" customWidth="1"/>
    <col min="11014" max="11016" width="18.125" style="1" customWidth="1"/>
    <col min="11017" max="11018" width="17.625" style="1" customWidth="1"/>
    <col min="11019" max="11019" width="1.375" style="1" customWidth="1"/>
    <col min="11020" max="11024" width="9.5" style="1" customWidth="1"/>
    <col min="11025" max="11264" width="8.125" style="1"/>
    <col min="11265" max="11265" width="3.625" style="1" customWidth="1"/>
    <col min="11266" max="11266" width="12.25" style="1" customWidth="1"/>
    <col min="11267" max="11267" width="18.125" style="1" customWidth="1"/>
    <col min="11268" max="11269" width="9.5" style="1" customWidth="1"/>
    <col min="11270" max="11272" width="18.125" style="1" customWidth="1"/>
    <col min="11273" max="11274" width="17.625" style="1" customWidth="1"/>
    <col min="11275" max="11275" width="1.375" style="1" customWidth="1"/>
    <col min="11276" max="11280" width="9.5" style="1" customWidth="1"/>
    <col min="11281" max="11520" width="8.125" style="1"/>
    <col min="11521" max="11521" width="3.625" style="1" customWidth="1"/>
    <col min="11522" max="11522" width="12.25" style="1" customWidth="1"/>
    <col min="11523" max="11523" width="18.125" style="1" customWidth="1"/>
    <col min="11524" max="11525" width="9.5" style="1" customWidth="1"/>
    <col min="11526" max="11528" width="18.125" style="1" customWidth="1"/>
    <col min="11529" max="11530" width="17.625" style="1" customWidth="1"/>
    <col min="11531" max="11531" width="1.375" style="1" customWidth="1"/>
    <col min="11532" max="11536" width="9.5" style="1" customWidth="1"/>
    <col min="11537" max="11776" width="8.125" style="1"/>
    <col min="11777" max="11777" width="3.625" style="1" customWidth="1"/>
    <col min="11778" max="11778" width="12.25" style="1" customWidth="1"/>
    <col min="11779" max="11779" width="18.125" style="1" customWidth="1"/>
    <col min="11780" max="11781" width="9.5" style="1" customWidth="1"/>
    <col min="11782" max="11784" width="18.125" style="1" customWidth="1"/>
    <col min="11785" max="11786" width="17.625" style="1" customWidth="1"/>
    <col min="11787" max="11787" width="1.375" style="1" customWidth="1"/>
    <col min="11788" max="11792" width="9.5" style="1" customWidth="1"/>
    <col min="11793" max="12032" width="8.125" style="1"/>
    <col min="12033" max="12033" width="3.625" style="1" customWidth="1"/>
    <col min="12034" max="12034" width="12.25" style="1" customWidth="1"/>
    <col min="12035" max="12035" width="18.125" style="1" customWidth="1"/>
    <col min="12036" max="12037" width="9.5" style="1" customWidth="1"/>
    <col min="12038" max="12040" width="18.125" style="1" customWidth="1"/>
    <col min="12041" max="12042" width="17.625" style="1" customWidth="1"/>
    <col min="12043" max="12043" width="1.375" style="1" customWidth="1"/>
    <col min="12044" max="12048" width="9.5" style="1" customWidth="1"/>
    <col min="12049" max="12288" width="8.125" style="1"/>
    <col min="12289" max="12289" width="3.625" style="1" customWidth="1"/>
    <col min="12290" max="12290" width="12.25" style="1" customWidth="1"/>
    <col min="12291" max="12291" width="18.125" style="1" customWidth="1"/>
    <col min="12292" max="12293" width="9.5" style="1" customWidth="1"/>
    <col min="12294" max="12296" width="18.125" style="1" customWidth="1"/>
    <col min="12297" max="12298" width="17.625" style="1" customWidth="1"/>
    <col min="12299" max="12299" width="1.375" style="1" customWidth="1"/>
    <col min="12300" max="12304" width="9.5" style="1" customWidth="1"/>
    <col min="12305" max="12544" width="8.125" style="1"/>
    <col min="12545" max="12545" width="3.625" style="1" customWidth="1"/>
    <col min="12546" max="12546" width="12.25" style="1" customWidth="1"/>
    <col min="12547" max="12547" width="18.125" style="1" customWidth="1"/>
    <col min="12548" max="12549" width="9.5" style="1" customWidth="1"/>
    <col min="12550" max="12552" width="18.125" style="1" customWidth="1"/>
    <col min="12553" max="12554" width="17.625" style="1" customWidth="1"/>
    <col min="12555" max="12555" width="1.375" style="1" customWidth="1"/>
    <col min="12556" max="12560" width="9.5" style="1" customWidth="1"/>
    <col min="12561" max="12800" width="8.125" style="1"/>
    <col min="12801" max="12801" width="3.625" style="1" customWidth="1"/>
    <col min="12802" max="12802" width="12.25" style="1" customWidth="1"/>
    <col min="12803" max="12803" width="18.125" style="1" customWidth="1"/>
    <col min="12804" max="12805" width="9.5" style="1" customWidth="1"/>
    <col min="12806" max="12808" width="18.125" style="1" customWidth="1"/>
    <col min="12809" max="12810" width="17.625" style="1" customWidth="1"/>
    <col min="12811" max="12811" width="1.375" style="1" customWidth="1"/>
    <col min="12812" max="12816" width="9.5" style="1" customWidth="1"/>
    <col min="12817" max="13056" width="8.125" style="1"/>
    <col min="13057" max="13057" width="3.625" style="1" customWidth="1"/>
    <col min="13058" max="13058" width="12.25" style="1" customWidth="1"/>
    <col min="13059" max="13059" width="18.125" style="1" customWidth="1"/>
    <col min="13060" max="13061" width="9.5" style="1" customWidth="1"/>
    <col min="13062" max="13064" width="18.125" style="1" customWidth="1"/>
    <col min="13065" max="13066" width="17.625" style="1" customWidth="1"/>
    <col min="13067" max="13067" width="1.375" style="1" customWidth="1"/>
    <col min="13068" max="13072" width="9.5" style="1" customWidth="1"/>
    <col min="13073" max="13312" width="8.125" style="1"/>
    <col min="13313" max="13313" width="3.625" style="1" customWidth="1"/>
    <col min="13314" max="13314" width="12.25" style="1" customWidth="1"/>
    <col min="13315" max="13315" width="18.125" style="1" customWidth="1"/>
    <col min="13316" max="13317" width="9.5" style="1" customWidth="1"/>
    <col min="13318" max="13320" width="18.125" style="1" customWidth="1"/>
    <col min="13321" max="13322" width="17.625" style="1" customWidth="1"/>
    <col min="13323" max="13323" width="1.375" style="1" customWidth="1"/>
    <col min="13324" max="13328" width="9.5" style="1" customWidth="1"/>
    <col min="13329" max="13568" width="8.125" style="1"/>
    <col min="13569" max="13569" width="3.625" style="1" customWidth="1"/>
    <col min="13570" max="13570" width="12.25" style="1" customWidth="1"/>
    <col min="13571" max="13571" width="18.125" style="1" customWidth="1"/>
    <col min="13572" max="13573" width="9.5" style="1" customWidth="1"/>
    <col min="13574" max="13576" width="18.125" style="1" customWidth="1"/>
    <col min="13577" max="13578" width="17.625" style="1" customWidth="1"/>
    <col min="13579" max="13579" width="1.375" style="1" customWidth="1"/>
    <col min="13580" max="13584" width="9.5" style="1" customWidth="1"/>
    <col min="13585" max="13824" width="8.125" style="1"/>
    <col min="13825" max="13825" width="3.625" style="1" customWidth="1"/>
    <col min="13826" max="13826" width="12.25" style="1" customWidth="1"/>
    <col min="13827" max="13827" width="18.125" style="1" customWidth="1"/>
    <col min="13828" max="13829" width="9.5" style="1" customWidth="1"/>
    <col min="13830" max="13832" width="18.125" style="1" customWidth="1"/>
    <col min="13833" max="13834" width="17.625" style="1" customWidth="1"/>
    <col min="13835" max="13835" width="1.375" style="1" customWidth="1"/>
    <col min="13836" max="13840" width="9.5" style="1" customWidth="1"/>
    <col min="13841" max="14080" width="8.125" style="1"/>
    <col min="14081" max="14081" width="3.625" style="1" customWidth="1"/>
    <col min="14082" max="14082" width="12.25" style="1" customWidth="1"/>
    <col min="14083" max="14083" width="18.125" style="1" customWidth="1"/>
    <col min="14084" max="14085" width="9.5" style="1" customWidth="1"/>
    <col min="14086" max="14088" width="18.125" style="1" customWidth="1"/>
    <col min="14089" max="14090" width="17.625" style="1" customWidth="1"/>
    <col min="14091" max="14091" width="1.375" style="1" customWidth="1"/>
    <col min="14092" max="14096" width="9.5" style="1" customWidth="1"/>
    <col min="14097" max="14336" width="8.125" style="1"/>
    <col min="14337" max="14337" width="3.625" style="1" customWidth="1"/>
    <col min="14338" max="14338" width="12.25" style="1" customWidth="1"/>
    <col min="14339" max="14339" width="18.125" style="1" customWidth="1"/>
    <col min="14340" max="14341" width="9.5" style="1" customWidth="1"/>
    <col min="14342" max="14344" width="18.125" style="1" customWidth="1"/>
    <col min="14345" max="14346" width="17.625" style="1" customWidth="1"/>
    <col min="14347" max="14347" width="1.375" style="1" customWidth="1"/>
    <col min="14348" max="14352" width="9.5" style="1" customWidth="1"/>
    <col min="14353" max="14592" width="8.125" style="1"/>
    <col min="14593" max="14593" width="3.625" style="1" customWidth="1"/>
    <col min="14594" max="14594" width="12.25" style="1" customWidth="1"/>
    <col min="14595" max="14595" width="18.125" style="1" customWidth="1"/>
    <col min="14596" max="14597" width="9.5" style="1" customWidth="1"/>
    <col min="14598" max="14600" width="18.125" style="1" customWidth="1"/>
    <col min="14601" max="14602" width="17.625" style="1" customWidth="1"/>
    <col min="14603" max="14603" width="1.375" style="1" customWidth="1"/>
    <col min="14604" max="14608" width="9.5" style="1" customWidth="1"/>
    <col min="14609" max="14848" width="8.125" style="1"/>
    <col min="14849" max="14849" width="3.625" style="1" customWidth="1"/>
    <col min="14850" max="14850" width="12.25" style="1" customWidth="1"/>
    <col min="14851" max="14851" width="18.125" style="1" customWidth="1"/>
    <col min="14852" max="14853" width="9.5" style="1" customWidth="1"/>
    <col min="14854" max="14856" width="18.125" style="1" customWidth="1"/>
    <col min="14857" max="14858" width="17.625" style="1" customWidth="1"/>
    <col min="14859" max="14859" width="1.375" style="1" customWidth="1"/>
    <col min="14860" max="14864" width="9.5" style="1" customWidth="1"/>
    <col min="14865" max="15104" width="8.125" style="1"/>
    <col min="15105" max="15105" width="3.625" style="1" customWidth="1"/>
    <col min="15106" max="15106" width="12.25" style="1" customWidth="1"/>
    <col min="15107" max="15107" width="18.125" style="1" customWidth="1"/>
    <col min="15108" max="15109" width="9.5" style="1" customWidth="1"/>
    <col min="15110" max="15112" width="18.125" style="1" customWidth="1"/>
    <col min="15113" max="15114" width="17.625" style="1" customWidth="1"/>
    <col min="15115" max="15115" width="1.375" style="1" customWidth="1"/>
    <col min="15116" max="15120" width="9.5" style="1" customWidth="1"/>
    <col min="15121" max="15360" width="8.125" style="1"/>
    <col min="15361" max="15361" width="3.625" style="1" customWidth="1"/>
    <col min="15362" max="15362" width="12.25" style="1" customWidth="1"/>
    <col min="15363" max="15363" width="18.125" style="1" customWidth="1"/>
    <col min="15364" max="15365" width="9.5" style="1" customWidth="1"/>
    <col min="15366" max="15368" width="18.125" style="1" customWidth="1"/>
    <col min="15369" max="15370" width="17.625" style="1" customWidth="1"/>
    <col min="15371" max="15371" width="1.375" style="1" customWidth="1"/>
    <col min="15372" max="15376" width="9.5" style="1" customWidth="1"/>
    <col min="15377" max="15616" width="8.125" style="1"/>
    <col min="15617" max="15617" width="3.625" style="1" customWidth="1"/>
    <col min="15618" max="15618" width="12.25" style="1" customWidth="1"/>
    <col min="15619" max="15619" width="18.125" style="1" customWidth="1"/>
    <col min="15620" max="15621" width="9.5" style="1" customWidth="1"/>
    <col min="15622" max="15624" width="18.125" style="1" customWidth="1"/>
    <col min="15625" max="15626" width="17.625" style="1" customWidth="1"/>
    <col min="15627" max="15627" width="1.375" style="1" customWidth="1"/>
    <col min="15628" max="15632" width="9.5" style="1" customWidth="1"/>
    <col min="15633" max="15872" width="8.125" style="1"/>
    <col min="15873" max="15873" width="3.625" style="1" customWidth="1"/>
    <col min="15874" max="15874" width="12.25" style="1" customWidth="1"/>
    <col min="15875" max="15875" width="18.125" style="1" customWidth="1"/>
    <col min="15876" max="15877" width="9.5" style="1" customWidth="1"/>
    <col min="15878" max="15880" width="18.125" style="1" customWidth="1"/>
    <col min="15881" max="15882" width="17.625" style="1" customWidth="1"/>
    <col min="15883" max="15883" width="1.375" style="1" customWidth="1"/>
    <col min="15884" max="15888" width="9.5" style="1" customWidth="1"/>
    <col min="15889" max="16128" width="8.125" style="1"/>
    <col min="16129" max="16129" width="3.625" style="1" customWidth="1"/>
    <col min="16130" max="16130" width="12.25" style="1" customWidth="1"/>
    <col min="16131" max="16131" width="18.125" style="1" customWidth="1"/>
    <col min="16132" max="16133" width="9.5" style="1" customWidth="1"/>
    <col min="16134" max="16136" width="18.125" style="1" customWidth="1"/>
    <col min="16137" max="16138" width="17.625" style="1" customWidth="1"/>
    <col min="16139" max="16139" width="1.375" style="1" customWidth="1"/>
    <col min="16140" max="16144" width="9.5" style="1" customWidth="1"/>
    <col min="16145" max="16384" width="8.125" style="1"/>
  </cols>
  <sheetData>
    <row r="2" spans="2:16" ht="18" customHeight="1" x14ac:dyDescent="0.4">
      <c r="B2" s="2" t="s">
        <v>0</v>
      </c>
      <c r="F2" s="3"/>
      <c r="G2" s="4"/>
      <c r="H2" s="3"/>
      <c r="I2" s="3"/>
      <c r="J2" s="4"/>
    </row>
    <row r="4" spans="2:16" ht="18" customHeight="1" x14ac:dyDescent="0.4">
      <c r="B4" s="5" t="s">
        <v>1</v>
      </c>
      <c r="C4" s="6"/>
      <c r="D4" s="7"/>
      <c r="E4" s="7"/>
      <c r="G4" s="7"/>
      <c r="I4" s="3"/>
      <c r="J4" s="8"/>
    </row>
    <row r="5" spans="2:16" ht="18" customHeight="1" x14ac:dyDescent="0.4">
      <c r="B5" s="21" t="s">
        <v>2</v>
      </c>
      <c r="C5" s="22"/>
      <c r="D5" s="22"/>
      <c r="E5" s="23"/>
      <c r="F5" s="24" t="s">
        <v>3</v>
      </c>
      <c r="G5" s="25" t="s">
        <v>4</v>
      </c>
      <c r="H5" s="24" t="s">
        <v>5</v>
      </c>
      <c r="I5" s="26" t="s">
        <v>6</v>
      </c>
      <c r="J5" s="25" t="s">
        <v>7</v>
      </c>
      <c r="K5" s="4"/>
    </row>
    <row r="6" spans="2:16" ht="18" customHeight="1" x14ac:dyDescent="0.4">
      <c r="B6" s="27" t="s">
        <v>8</v>
      </c>
      <c r="C6" s="28" t="s">
        <v>9</v>
      </c>
      <c r="D6" s="29" t="s">
        <v>10</v>
      </c>
      <c r="E6" s="30"/>
      <c r="F6" s="31">
        <v>3037000</v>
      </c>
      <c r="G6" s="32">
        <v>3122481392</v>
      </c>
      <c r="H6" s="31">
        <v>3080502035</v>
      </c>
      <c r="I6" s="33">
        <f>ROUND(H6/F6/10,2)</f>
        <v>101.43</v>
      </c>
      <c r="J6" s="34">
        <f>ROUND(H6/G6*100,2)</f>
        <v>98.66</v>
      </c>
      <c r="K6" s="4"/>
    </row>
    <row r="7" spans="2:16" ht="18" customHeight="1" x14ac:dyDescent="0.4">
      <c r="B7" s="35"/>
      <c r="C7" s="28"/>
      <c r="D7" s="36" t="s">
        <v>11</v>
      </c>
      <c r="E7" s="37"/>
      <c r="F7" s="31">
        <v>30000</v>
      </c>
      <c r="G7" s="32">
        <v>116589166</v>
      </c>
      <c r="H7" s="31">
        <v>36741613</v>
      </c>
      <c r="I7" s="33">
        <f t="shared" ref="I7:I28" si="0">ROUND(H7/F7/10,2)</f>
        <v>122.47</v>
      </c>
      <c r="J7" s="34">
        <f t="shared" ref="J7:J28" si="1">ROUND(H7/G7*100,2)</f>
        <v>31.51</v>
      </c>
    </row>
    <row r="8" spans="2:16" ht="18" customHeight="1" x14ac:dyDescent="0.4">
      <c r="B8" s="35"/>
      <c r="C8" s="28"/>
      <c r="D8" s="36" t="s">
        <v>12</v>
      </c>
      <c r="E8" s="38"/>
      <c r="F8" s="31">
        <f>SUM(F6:F7)</f>
        <v>3067000</v>
      </c>
      <c r="G8" s="32">
        <f>SUM(G6:G7)</f>
        <v>3239070558</v>
      </c>
      <c r="H8" s="32">
        <f>SUM(H6:H7)</f>
        <v>3117243648</v>
      </c>
      <c r="I8" s="33">
        <f t="shared" si="0"/>
        <v>101.64</v>
      </c>
      <c r="J8" s="34">
        <f t="shared" si="1"/>
        <v>96.24</v>
      </c>
      <c r="M8" s="9"/>
    </row>
    <row r="9" spans="2:16" ht="18" customHeight="1" x14ac:dyDescent="0.4">
      <c r="B9" s="35"/>
      <c r="C9" s="39" t="s">
        <v>13</v>
      </c>
      <c r="D9" s="29" t="s">
        <v>10</v>
      </c>
      <c r="E9" s="30"/>
      <c r="F9" s="31">
        <v>554000</v>
      </c>
      <c r="G9" s="32">
        <v>578829800</v>
      </c>
      <c r="H9" s="31">
        <v>577900700</v>
      </c>
      <c r="I9" s="33">
        <f t="shared" si="0"/>
        <v>104.31</v>
      </c>
      <c r="J9" s="34">
        <f t="shared" si="1"/>
        <v>99.84</v>
      </c>
      <c r="K9" s="6"/>
    </row>
    <row r="10" spans="2:16" ht="18" customHeight="1" x14ac:dyDescent="0.4">
      <c r="B10" s="35"/>
      <c r="C10" s="39"/>
      <c r="D10" s="36" t="s">
        <v>11</v>
      </c>
      <c r="E10" s="37"/>
      <c r="F10" s="31">
        <v>500</v>
      </c>
      <c r="G10" s="32">
        <v>3812848</v>
      </c>
      <c r="H10" s="31">
        <v>1408000</v>
      </c>
      <c r="I10" s="33">
        <f t="shared" si="0"/>
        <v>281.60000000000002</v>
      </c>
      <c r="J10" s="34">
        <f t="shared" si="1"/>
        <v>36.93</v>
      </c>
    </row>
    <row r="11" spans="2:16" ht="18" customHeight="1" x14ac:dyDescent="0.4">
      <c r="B11" s="35"/>
      <c r="C11" s="39"/>
      <c r="D11" s="36" t="s">
        <v>12</v>
      </c>
      <c r="E11" s="38"/>
      <c r="F11" s="31">
        <f>SUM(F9:F10)</f>
        <v>554500</v>
      </c>
      <c r="G11" s="32">
        <f>SUM(G9:G10)</f>
        <v>582642648</v>
      </c>
      <c r="H11" s="31">
        <f>SUM(H9:H10)</f>
        <v>579308700</v>
      </c>
      <c r="I11" s="33">
        <f t="shared" si="0"/>
        <v>104.47</v>
      </c>
      <c r="J11" s="34">
        <f t="shared" si="1"/>
        <v>99.43</v>
      </c>
    </row>
    <row r="12" spans="2:16" ht="18" customHeight="1" x14ac:dyDescent="0.4">
      <c r="B12" s="35"/>
      <c r="C12" s="40" t="s">
        <v>14</v>
      </c>
      <c r="D12" s="41"/>
      <c r="E12" s="37"/>
      <c r="F12" s="31">
        <f>F8+F11</f>
        <v>3621500</v>
      </c>
      <c r="G12" s="32">
        <f>G8+G11</f>
        <v>3821713206</v>
      </c>
      <c r="H12" s="31">
        <f>H8+H11</f>
        <v>3696552348</v>
      </c>
      <c r="I12" s="33">
        <f>ROUND(H12/F12/10,2)</f>
        <v>102.07</v>
      </c>
      <c r="J12" s="34">
        <f t="shared" si="1"/>
        <v>96.73</v>
      </c>
    </row>
    <row r="13" spans="2:16" ht="18" customHeight="1" x14ac:dyDescent="0.4">
      <c r="B13" s="42" t="s">
        <v>15</v>
      </c>
      <c r="C13" s="43" t="s">
        <v>15</v>
      </c>
      <c r="D13" s="29" t="s">
        <v>10</v>
      </c>
      <c r="E13" s="44"/>
      <c r="F13" s="31">
        <v>3410000</v>
      </c>
      <c r="G13" s="32">
        <v>3474547799</v>
      </c>
      <c r="H13" s="31">
        <v>3457064350</v>
      </c>
      <c r="I13" s="33">
        <f t="shared" si="0"/>
        <v>101.38</v>
      </c>
      <c r="J13" s="34">
        <f t="shared" si="1"/>
        <v>99.5</v>
      </c>
      <c r="K13" s="10"/>
      <c r="L13" s="10"/>
      <c r="M13" s="11"/>
      <c r="N13" s="11"/>
      <c r="O13" s="11"/>
      <c r="P13" s="11"/>
    </row>
    <row r="14" spans="2:16" ht="18" customHeight="1" x14ac:dyDescent="0.4">
      <c r="B14" s="45"/>
      <c r="C14" s="46"/>
      <c r="D14" s="36" t="s">
        <v>11</v>
      </c>
      <c r="E14" s="38"/>
      <c r="F14" s="31">
        <v>10000</v>
      </c>
      <c r="G14" s="32">
        <v>47284880</v>
      </c>
      <c r="H14" s="31">
        <v>15980223</v>
      </c>
      <c r="I14" s="33">
        <f t="shared" si="0"/>
        <v>159.80000000000001</v>
      </c>
      <c r="J14" s="34">
        <f t="shared" si="1"/>
        <v>33.799999999999997</v>
      </c>
      <c r="K14" s="6"/>
      <c r="L14" s="6"/>
      <c r="M14" s="6"/>
      <c r="N14" s="12"/>
      <c r="O14" s="6"/>
      <c r="P14" s="7"/>
    </row>
    <row r="15" spans="2:16" ht="18" customHeight="1" x14ac:dyDescent="0.4">
      <c r="B15" s="45"/>
      <c r="C15" s="47"/>
      <c r="D15" s="36" t="s">
        <v>12</v>
      </c>
      <c r="E15" s="38"/>
      <c r="F15" s="31">
        <f>SUM(F13:F14)</f>
        <v>3420000</v>
      </c>
      <c r="G15" s="32">
        <f>SUM(G13:G14)</f>
        <v>3521832679</v>
      </c>
      <c r="H15" s="32">
        <f>SUM(H13:H14)</f>
        <v>3473044573</v>
      </c>
      <c r="I15" s="33">
        <f t="shared" si="0"/>
        <v>101.55</v>
      </c>
      <c r="J15" s="34">
        <f t="shared" si="1"/>
        <v>98.61</v>
      </c>
      <c r="K15" s="6"/>
      <c r="L15" s="6"/>
      <c r="M15" s="6"/>
      <c r="N15" s="12"/>
      <c r="O15" s="6"/>
      <c r="P15" s="7"/>
    </row>
    <row r="16" spans="2:16" ht="18" customHeight="1" x14ac:dyDescent="0.4">
      <c r="B16" s="45"/>
      <c r="C16" s="48" t="s">
        <v>16</v>
      </c>
      <c r="D16" s="36" t="s">
        <v>10</v>
      </c>
      <c r="E16" s="37"/>
      <c r="F16" s="31">
        <v>25928</v>
      </c>
      <c r="G16" s="32">
        <v>25928600</v>
      </c>
      <c r="H16" s="31">
        <v>25928600</v>
      </c>
      <c r="I16" s="33">
        <f t="shared" si="0"/>
        <v>100</v>
      </c>
      <c r="J16" s="34">
        <f t="shared" si="1"/>
        <v>100</v>
      </c>
      <c r="K16" s="6"/>
      <c r="L16" s="6"/>
      <c r="M16" s="6"/>
      <c r="N16" s="12"/>
      <c r="O16" s="6"/>
      <c r="P16" s="7"/>
    </row>
    <row r="17" spans="2:16" ht="18" customHeight="1" x14ac:dyDescent="0.4">
      <c r="B17" s="45"/>
      <c r="C17" s="49" t="s">
        <v>14</v>
      </c>
      <c r="D17" s="50"/>
      <c r="E17" s="51"/>
      <c r="F17" s="31">
        <f>SUM(F15:F16)</f>
        <v>3445928</v>
      </c>
      <c r="G17" s="32">
        <f>SUM(G15:G16)</f>
        <v>3547761279</v>
      </c>
      <c r="H17" s="31">
        <f>SUM(H15:H16)</f>
        <v>3498973173</v>
      </c>
      <c r="I17" s="33">
        <f>ROUND(H17/F17/10,2)</f>
        <v>101.54</v>
      </c>
      <c r="J17" s="34">
        <f t="shared" si="1"/>
        <v>98.62</v>
      </c>
      <c r="K17" s="6"/>
      <c r="L17" s="6"/>
      <c r="M17" s="6"/>
      <c r="N17" s="12"/>
      <c r="O17" s="6"/>
      <c r="P17" s="7"/>
    </row>
    <row r="18" spans="2:16" ht="18" customHeight="1" x14ac:dyDescent="0.4">
      <c r="B18" s="52" t="s">
        <v>17</v>
      </c>
      <c r="C18" s="53"/>
      <c r="D18" s="54" t="s">
        <v>10</v>
      </c>
      <c r="E18" s="24" t="s">
        <v>17</v>
      </c>
      <c r="F18" s="31">
        <v>122000</v>
      </c>
      <c r="G18" s="32">
        <v>131750500</v>
      </c>
      <c r="H18" s="31">
        <v>129726800</v>
      </c>
      <c r="I18" s="33">
        <v>106.33</v>
      </c>
      <c r="J18" s="34">
        <f t="shared" si="1"/>
        <v>98.46</v>
      </c>
      <c r="K18" s="6"/>
      <c r="L18" s="6"/>
      <c r="M18" s="6"/>
      <c r="N18" s="12"/>
      <c r="O18" s="6"/>
      <c r="P18" s="13"/>
    </row>
    <row r="19" spans="2:16" ht="18" customHeight="1" x14ac:dyDescent="0.4">
      <c r="B19" s="55"/>
      <c r="C19" s="56"/>
      <c r="D19" s="57"/>
      <c r="E19" s="24" t="s">
        <v>18</v>
      </c>
      <c r="F19" s="31"/>
      <c r="G19" s="32">
        <v>1535400</v>
      </c>
      <c r="H19" s="31">
        <v>1535400</v>
      </c>
      <c r="I19" s="33"/>
      <c r="J19" s="34">
        <f t="shared" si="1"/>
        <v>100</v>
      </c>
      <c r="K19" s="6"/>
      <c r="L19" s="6"/>
      <c r="M19" s="6"/>
      <c r="N19" s="12"/>
      <c r="O19" s="6"/>
      <c r="P19" s="13"/>
    </row>
    <row r="20" spans="2:16" ht="18" customHeight="1" x14ac:dyDescent="0.4">
      <c r="B20" s="55"/>
      <c r="C20" s="56"/>
      <c r="D20" s="36" t="s">
        <v>11</v>
      </c>
      <c r="E20" s="38"/>
      <c r="F20" s="31">
        <v>1000</v>
      </c>
      <c r="G20" s="32">
        <v>6301896</v>
      </c>
      <c r="H20" s="31">
        <v>1373426</v>
      </c>
      <c r="I20" s="33">
        <f t="shared" si="0"/>
        <v>137.34</v>
      </c>
      <c r="J20" s="34">
        <f t="shared" si="1"/>
        <v>21.79</v>
      </c>
      <c r="K20" s="6"/>
      <c r="L20" s="6"/>
      <c r="M20" s="6"/>
      <c r="N20" s="12"/>
      <c r="O20" s="6"/>
      <c r="P20" s="13"/>
    </row>
    <row r="21" spans="2:16" ht="18" customHeight="1" x14ac:dyDescent="0.4">
      <c r="B21" s="58"/>
      <c r="C21" s="59"/>
      <c r="D21" s="40" t="s">
        <v>14</v>
      </c>
      <c r="E21" s="37"/>
      <c r="F21" s="31">
        <f>SUM(F18:F20)</f>
        <v>123000</v>
      </c>
      <c r="G21" s="32">
        <f>SUM(G18:G20)</f>
        <v>139587796</v>
      </c>
      <c r="H21" s="31">
        <f>SUM(H18:H20)</f>
        <v>132635626</v>
      </c>
      <c r="I21" s="33">
        <f t="shared" si="0"/>
        <v>107.83</v>
      </c>
      <c r="J21" s="34">
        <f t="shared" si="1"/>
        <v>95.02</v>
      </c>
      <c r="K21" s="6"/>
      <c r="L21" s="6"/>
      <c r="M21" s="6"/>
      <c r="N21" s="12"/>
      <c r="O21" s="6"/>
      <c r="P21" s="13"/>
    </row>
    <row r="22" spans="2:16" ht="18" customHeight="1" x14ac:dyDescent="0.4">
      <c r="B22" s="60" t="s">
        <v>19</v>
      </c>
      <c r="C22" s="61"/>
      <c r="D22" s="62" t="s">
        <v>10</v>
      </c>
      <c r="E22" s="63"/>
      <c r="F22" s="31">
        <v>453000</v>
      </c>
      <c r="G22" s="32">
        <v>460006531</v>
      </c>
      <c r="H22" s="31">
        <v>460006531</v>
      </c>
      <c r="I22" s="33">
        <f t="shared" si="0"/>
        <v>101.55</v>
      </c>
      <c r="J22" s="34">
        <f t="shared" si="1"/>
        <v>100</v>
      </c>
      <c r="K22" s="6"/>
      <c r="L22" s="6"/>
      <c r="M22" s="6"/>
      <c r="N22" s="12"/>
      <c r="O22" s="6"/>
      <c r="P22" s="13"/>
    </row>
    <row r="23" spans="2:16" ht="18" customHeight="1" x14ac:dyDescent="0.4">
      <c r="B23" s="64" t="s">
        <v>20</v>
      </c>
      <c r="C23" s="65"/>
      <c r="D23" s="29" t="s">
        <v>10</v>
      </c>
      <c r="E23" s="44"/>
      <c r="F23" s="31">
        <v>363000</v>
      </c>
      <c r="G23" s="32">
        <v>370248601</v>
      </c>
      <c r="H23" s="31">
        <v>368385620</v>
      </c>
      <c r="I23" s="33">
        <f t="shared" si="0"/>
        <v>101.48</v>
      </c>
      <c r="J23" s="34">
        <f t="shared" si="1"/>
        <v>99.5</v>
      </c>
      <c r="K23" s="6"/>
      <c r="L23" s="6"/>
      <c r="M23" s="6"/>
      <c r="N23" s="12"/>
      <c r="O23" s="6"/>
      <c r="P23" s="7"/>
    </row>
    <row r="24" spans="2:16" ht="18" customHeight="1" x14ac:dyDescent="0.4">
      <c r="B24" s="66"/>
      <c r="C24" s="67"/>
      <c r="D24" s="36" t="s">
        <v>11</v>
      </c>
      <c r="E24" s="38"/>
      <c r="F24" s="31">
        <v>1000</v>
      </c>
      <c r="G24" s="32">
        <v>5080270</v>
      </c>
      <c r="H24" s="31">
        <v>1716880</v>
      </c>
      <c r="I24" s="33">
        <f t="shared" si="0"/>
        <v>171.69</v>
      </c>
      <c r="J24" s="34">
        <f t="shared" si="1"/>
        <v>33.799999999999997</v>
      </c>
      <c r="K24" s="6"/>
      <c r="L24" s="6"/>
      <c r="M24" s="6"/>
      <c r="N24" s="12"/>
      <c r="O24" s="6"/>
      <c r="P24" s="7"/>
    </row>
    <row r="25" spans="2:16" ht="18" customHeight="1" x14ac:dyDescent="0.4">
      <c r="B25" s="68"/>
      <c r="C25" s="69"/>
      <c r="D25" s="36" t="s">
        <v>14</v>
      </c>
      <c r="E25" s="38"/>
      <c r="F25" s="31">
        <f>SUM(F23:F24)</f>
        <v>364000</v>
      </c>
      <c r="G25" s="32">
        <f>SUM(G23:G24)</f>
        <v>375328871</v>
      </c>
      <c r="H25" s="31">
        <f>SUM(H23:H24)</f>
        <v>370102500</v>
      </c>
      <c r="I25" s="33">
        <f t="shared" si="0"/>
        <v>101.68</v>
      </c>
      <c r="J25" s="34">
        <f t="shared" si="1"/>
        <v>98.61</v>
      </c>
      <c r="K25" s="6"/>
      <c r="L25" s="6"/>
      <c r="M25" s="6"/>
      <c r="N25" s="12"/>
      <c r="O25" s="6"/>
      <c r="P25" s="7"/>
    </row>
    <row r="26" spans="2:16" ht="18" customHeight="1" x14ac:dyDescent="0.4">
      <c r="B26" s="70" t="s">
        <v>21</v>
      </c>
      <c r="C26" s="53"/>
      <c r="D26" s="29" t="s">
        <v>10</v>
      </c>
      <c r="E26" s="44"/>
      <c r="F26" s="31">
        <f>F6+F9+F13+F16+F18+F22+F23+F19</f>
        <v>7964928</v>
      </c>
      <c r="G26" s="32">
        <f>G6+G9+G13+G16+G18+G22+G23+G19</f>
        <v>8165328623</v>
      </c>
      <c r="H26" s="31">
        <f>H6+H9+H13+H16+H18+H22+H23+H19</f>
        <v>8101050036</v>
      </c>
      <c r="I26" s="33">
        <f t="shared" si="0"/>
        <v>101.71</v>
      </c>
      <c r="J26" s="34">
        <f t="shared" si="1"/>
        <v>99.21</v>
      </c>
      <c r="O26" s="6"/>
      <c r="P26" s="13"/>
    </row>
    <row r="27" spans="2:16" ht="18" customHeight="1" x14ac:dyDescent="0.4">
      <c r="B27" s="55"/>
      <c r="C27" s="56"/>
      <c r="D27" s="36" t="s">
        <v>11</v>
      </c>
      <c r="E27" s="38"/>
      <c r="F27" s="31">
        <f>F7+F10+F14+F20+F24</f>
        <v>42500</v>
      </c>
      <c r="G27" s="32">
        <f>G7+G10+G14+G20+G24</f>
        <v>179069060</v>
      </c>
      <c r="H27" s="31">
        <f>H7+H10+H14+H20+H24</f>
        <v>57220142</v>
      </c>
      <c r="I27" s="33">
        <f t="shared" si="0"/>
        <v>134.63999999999999</v>
      </c>
      <c r="J27" s="34">
        <f t="shared" si="1"/>
        <v>31.95</v>
      </c>
      <c r="O27" s="6"/>
      <c r="P27" s="13"/>
    </row>
    <row r="28" spans="2:16" ht="18" customHeight="1" x14ac:dyDescent="0.4">
      <c r="B28" s="58"/>
      <c r="C28" s="59"/>
      <c r="D28" s="36" t="s">
        <v>14</v>
      </c>
      <c r="E28" s="38"/>
      <c r="F28" s="31">
        <f>SUM(F26:F27)</f>
        <v>8007428</v>
      </c>
      <c r="G28" s="32">
        <f>SUM(G26:G27)</f>
        <v>8344397683</v>
      </c>
      <c r="H28" s="31">
        <f>SUM(H26:H27)</f>
        <v>8158270178</v>
      </c>
      <c r="I28" s="33">
        <f t="shared" si="0"/>
        <v>101.88</v>
      </c>
      <c r="J28" s="34">
        <f t="shared" si="1"/>
        <v>97.77</v>
      </c>
    </row>
    <row r="29" spans="2:16" ht="18" customHeight="1" x14ac:dyDescent="0.15">
      <c r="B29" s="14"/>
      <c r="C29" s="15"/>
      <c r="D29" s="16"/>
      <c r="E29" s="16"/>
      <c r="F29" s="16"/>
    </row>
    <row r="31" spans="2:16" ht="18" customHeight="1" x14ac:dyDescent="0.4">
      <c r="C31" s="17"/>
      <c r="D31" s="10"/>
      <c r="E31" s="10"/>
      <c r="F31" s="10"/>
      <c r="G31" s="10"/>
      <c r="H31" s="17"/>
      <c r="I31" s="10"/>
      <c r="J31" s="10"/>
    </row>
    <row r="32" spans="2:16" ht="18" customHeight="1" x14ac:dyDescent="0.4">
      <c r="C32" s="17"/>
      <c r="D32" s="18"/>
      <c r="E32" s="18"/>
      <c r="F32" s="11"/>
      <c r="G32" s="11"/>
      <c r="H32" s="17"/>
      <c r="I32" s="11"/>
      <c r="J32" s="11"/>
    </row>
    <row r="33" spans="2:11" ht="18" customHeight="1" x14ac:dyDescent="0.4">
      <c r="B33" s="18"/>
      <c r="C33" s="19"/>
      <c r="D33" s="3"/>
      <c r="E33" s="3"/>
      <c r="F33" s="4"/>
      <c r="G33" s="3"/>
      <c r="H33" s="19"/>
      <c r="I33" s="4"/>
      <c r="J33" s="3"/>
    </row>
    <row r="34" spans="2:11" ht="18" customHeight="1" x14ac:dyDescent="0.4">
      <c r="B34" s="11"/>
      <c r="C34" s="3"/>
      <c r="D34" s="3"/>
      <c r="E34" s="3"/>
      <c r="F34" s="4"/>
      <c r="G34" s="3"/>
      <c r="H34" s="3"/>
      <c r="I34" s="4"/>
      <c r="J34" s="3"/>
    </row>
    <row r="35" spans="2:11" ht="18" customHeight="1" x14ac:dyDescent="0.4">
      <c r="B35" s="11"/>
      <c r="C35" s="3"/>
      <c r="D35" s="3"/>
      <c r="E35" s="3"/>
      <c r="F35" s="4"/>
      <c r="G35" s="3"/>
      <c r="H35" s="3"/>
      <c r="I35" s="4"/>
      <c r="J35" s="3"/>
    </row>
    <row r="36" spans="2:11" ht="18" customHeight="1" x14ac:dyDescent="0.4">
      <c r="B36" s="11"/>
      <c r="C36" s="19"/>
      <c r="D36" s="3"/>
      <c r="E36" s="3"/>
      <c r="F36" s="4"/>
      <c r="G36" s="3"/>
      <c r="H36" s="19"/>
      <c r="I36" s="4"/>
      <c r="J36" s="3"/>
    </row>
    <row r="38" spans="2:11" ht="18" customHeight="1" x14ac:dyDescent="0.4">
      <c r="K38" s="9"/>
    </row>
    <row r="39" spans="2:11" ht="18" customHeight="1" x14ac:dyDescent="0.4">
      <c r="J39" s="6"/>
    </row>
    <row r="42" spans="2:11" ht="18" customHeight="1" x14ac:dyDescent="0.4">
      <c r="J42" s="20"/>
    </row>
  </sheetData>
  <mergeCells count="32">
    <mergeCell ref="B23:C25"/>
    <mergeCell ref="D23:E23"/>
    <mergeCell ref="D24:E24"/>
    <mergeCell ref="D25:E25"/>
    <mergeCell ref="B26:C28"/>
    <mergeCell ref="D26:E26"/>
    <mergeCell ref="D27:E27"/>
    <mergeCell ref="D28:E28"/>
    <mergeCell ref="B18:C21"/>
    <mergeCell ref="D18:D19"/>
    <mergeCell ref="D20:E20"/>
    <mergeCell ref="D21:E21"/>
    <mergeCell ref="B22:C22"/>
    <mergeCell ref="D22:E22"/>
    <mergeCell ref="C12:E12"/>
    <mergeCell ref="B13:B17"/>
    <mergeCell ref="C13:C15"/>
    <mergeCell ref="D13:E13"/>
    <mergeCell ref="D14:E14"/>
    <mergeCell ref="D15:E15"/>
    <mergeCell ref="D16:E16"/>
    <mergeCell ref="C17:E17"/>
    <mergeCell ref="B5:E5"/>
    <mergeCell ref="B6:B12"/>
    <mergeCell ref="C6:C8"/>
    <mergeCell ref="D6:E6"/>
    <mergeCell ref="D7:E7"/>
    <mergeCell ref="D8:E8"/>
    <mergeCell ref="C9:C11"/>
    <mergeCell ref="D9:E9"/>
    <mergeCell ref="D10:E10"/>
    <mergeCell ref="D11:E11"/>
  </mergeCells>
  <phoneticPr fontId="2"/>
  <pageMargins left="0.59055118110236227" right="0.59055118110236227" top="0.98425196850393704" bottom="0.98425196850393704" header="0.59055118110236227" footer="0.59055118110236227"/>
  <pageSetup paperSize="9" scale="84" orientation="landscape" r:id="rId1"/>
  <headerFooter differentOddEven="1" scaleWithDoc="0" alignWithMargins="0">
    <oddHeader>&amp;C-  23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2020-10-02T07:17:51Z</dcterms:created>
  <dcterms:modified xsi:type="dcterms:W3CDTF">2020-10-02T07:21:15Z</dcterms:modified>
</cp:coreProperties>
</file>