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４年度\ホームページ\"/>
    </mc:Choice>
  </mc:AlternateContent>
  <bookViews>
    <workbookView xWindow="-120" yWindow="-120" windowWidth="19440" windowHeight="15000"/>
  </bookViews>
  <sheets>
    <sheet name="督促手数料及び延滞金の収入額　等" sheetId="13" r:id="rId1"/>
  </sheets>
  <definedNames>
    <definedName name="_xlnm._FilterDatabase" localSheetId="0" hidden="1">'督促手数料及び延滞金の収入額　等'!$B$36:$K$47</definedName>
    <definedName name="_xlnm.Print_Area" localSheetId="0">'督促手数料及び延滞金の収入額　等'!$A$1:$Q$39</definedName>
  </definedNames>
  <calcPr calcId="152511" calcMode="autoNoTable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3" i="13" l="1"/>
  <c r="E24" i="13"/>
  <c r="H25" i="13"/>
  <c r="I24" i="13"/>
  <c r="H34" i="13"/>
  <c r="F39" i="13"/>
  <c r="D39" i="13"/>
  <c r="C39" i="13"/>
  <c r="O33" i="13" l="1"/>
  <c r="D24" i="13" l="1"/>
  <c r="F24" i="13"/>
  <c r="H37" i="13"/>
  <c r="J24" i="13" s="1"/>
  <c r="C25" i="13" l="1"/>
  <c r="Q35" i="13"/>
  <c r="P35" i="13"/>
  <c r="O35" i="13"/>
  <c r="N35" i="13"/>
  <c r="M35" i="13"/>
  <c r="L35" i="13"/>
  <c r="I25" i="13"/>
  <c r="G25" i="13"/>
  <c r="J25" i="13"/>
  <c r="F25" i="13"/>
  <c r="E25" i="13"/>
  <c r="D25" i="13"/>
</calcChain>
</file>

<file path=xl/sharedStrings.xml><?xml version="1.0" encoding="utf-8"?>
<sst xmlns="http://schemas.openxmlformats.org/spreadsheetml/2006/main" count="131" uniqueCount="60">
  <si>
    <t>　　</t>
  </si>
  <si>
    <t>　　　　　　</t>
  </si>
  <si>
    <t>都市計画税</t>
  </si>
  <si>
    <t>軽自動車税</t>
  </si>
  <si>
    <t>　　　　</t>
  </si>
  <si>
    <t>　　　　　　　</t>
  </si>
  <si>
    <t>換価配当金合計</t>
  </si>
  <si>
    <t>督促手数料</t>
  </si>
  <si>
    <t>（単位：円）</t>
    <phoneticPr fontId="2"/>
  </si>
  <si>
    <t>法人市民税</t>
    <rPh sb="0" eb="2">
      <t>ホウジン</t>
    </rPh>
    <rPh sb="2" eb="5">
      <t>シミンゼイ</t>
    </rPh>
    <phoneticPr fontId="2"/>
  </si>
  <si>
    <t>不動産</t>
    <rPh sb="0" eb="3">
      <t>フドウサン</t>
    </rPh>
    <phoneticPr fontId="2"/>
  </si>
  <si>
    <t>動産</t>
    <rPh sb="0" eb="2">
      <t>ドウサン</t>
    </rPh>
    <phoneticPr fontId="2"/>
  </si>
  <si>
    <t>債権</t>
    <rPh sb="0" eb="2">
      <t>サイケン</t>
    </rPh>
    <phoneticPr fontId="2"/>
  </si>
  <si>
    <t>合計</t>
    <rPh sb="0" eb="2">
      <t>ゴウケイ</t>
    </rPh>
    <phoneticPr fontId="2"/>
  </si>
  <si>
    <t>差押え</t>
    <rPh sb="0" eb="2">
      <t>サシオサ</t>
    </rPh>
    <phoneticPr fontId="2"/>
  </si>
  <si>
    <t>金額（円）</t>
    <rPh sb="0" eb="2">
      <t>キンガク</t>
    </rPh>
    <rPh sb="3" eb="4">
      <t>エン</t>
    </rPh>
    <phoneticPr fontId="2"/>
  </si>
  <si>
    <t>解除</t>
    <rPh sb="0" eb="2">
      <t>カイジョ</t>
    </rPh>
    <phoneticPr fontId="2"/>
  </si>
  <si>
    <t>区分　</t>
    <rPh sb="0" eb="2">
      <t>クブン</t>
    </rPh>
    <phoneticPr fontId="2"/>
  </si>
  <si>
    <t>　種別</t>
    <rPh sb="1" eb="3">
      <t>シュベツ</t>
    </rPh>
    <phoneticPr fontId="2"/>
  </si>
  <si>
    <t>公売</t>
    <rPh sb="0" eb="2">
      <t>コウバイ</t>
    </rPh>
    <phoneticPr fontId="2"/>
  </si>
  <si>
    <t>売掛金</t>
    <rPh sb="0" eb="2">
      <t>ウリカケ</t>
    </rPh>
    <rPh sb="2" eb="3">
      <t>キン</t>
    </rPh>
    <phoneticPr fontId="2"/>
  </si>
  <si>
    <t>給与・賞与</t>
    <rPh sb="0" eb="2">
      <t>キュウヨ</t>
    </rPh>
    <rPh sb="3" eb="5">
      <t>ショウヨ</t>
    </rPh>
    <phoneticPr fontId="2"/>
  </si>
  <si>
    <t>出資金</t>
    <rPh sb="0" eb="3">
      <t>シュッシキン</t>
    </rPh>
    <phoneticPr fontId="2"/>
  </si>
  <si>
    <t>所得税還付金</t>
    <rPh sb="0" eb="3">
      <t>ショトクゼイ</t>
    </rPh>
    <rPh sb="3" eb="6">
      <t>カンプキン</t>
    </rPh>
    <phoneticPr fontId="2"/>
  </si>
  <si>
    <t>生命保険解約返戻金</t>
    <rPh sb="0" eb="2">
      <t>セイメイ</t>
    </rPh>
    <rPh sb="2" eb="4">
      <t>ホケン</t>
    </rPh>
    <rPh sb="4" eb="6">
      <t>カイヤク</t>
    </rPh>
    <rPh sb="6" eb="9">
      <t>ヘンレイキン</t>
    </rPh>
    <phoneticPr fontId="2"/>
  </si>
  <si>
    <t>預貯金</t>
    <rPh sb="0" eb="3">
      <t>ヨチョキン</t>
    </rPh>
    <phoneticPr fontId="2"/>
  </si>
  <si>
    <t>年金</t>
    <rPh sb="0" eb="2">
      <t>ネンキン</t>
    </rPh>
    <phoneticPr fontId="2"/>
  </si>
  <si>
    <t>-</t>
    <phoneticPr fontId="2"/>
  </si>
  <si>
    <t>互助会掛金</t>
    <rPh sb="0" eb="3">
      <t>ゴジョカイ</t>
    </rPh>
    <rPh sb="3" eb="5">
      <t>カケキン</t>
    </rPh>
    <phoneticPr fontId="2"/>
  </si>
  <si>
    <t>その他</t>
    <rPh sb="2" eb="3">
      <t>タ</t>
    </rPh>
    <phoneticPr fontId="2"/>
  </si>
  <si>
    <t>区分</t>
    <phoneticPr fontId="2"/>
  </si>
  <si>
    <t>合計</t>
    <phoneticPr fontId="2"/>
  </si>
  <si>
    <t>延滞金</t>
    <phoneticPr fontId="2"/>
  </si>
  <si>
    <t>個人市・県民税
（特徴・普徴）</t>
    <rPh sb="0" eb="2">
      <t>コジン</t>
    </rPh>
    <rPh sb="2" eb="3">
      <t>シ</t>
    </rPh>
    <rPh sb="9" eb="11">
      <t>トクチョウ</t>
    </rPh>
    <rPh sb="12" eb="13">
      <t>フ</t>
    </rPh>
    <rPh sb="13" eb="14">
      <t>チョウ</t>
    </rPh>
    <phoneticPr fontId="2"/>
  </si>
  <si>
    <t>固定資産税・</t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</si>
  <si>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</si>
  <si>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</si>
  <si>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差押債権内訳</t>
    <rPh sb="0" eb="2">
      <t>サシオサ</t>
    </rPh>
    <rPh sb="2" eb="4">
      <t>サイケン</t>
    </rPh>
    <rPh sb="4" eb="6">
      <t>ウチワケ</t>
    </rPh>
    <phoneticPr fontId="2"/>
  </si>
  <si>
    <t>取立て（債権）</t>
    <rPh sb="0" eb="2">
      <t>トリタ</t>
    </rPh>
    <rPh sb="4" eb="6">
      <t>サイケン</t>
    </rPh>
    <phoneticPr fontId="2"/>
  </si>
  <si>
    <t>交付要求・参加差押等金額</t>
    <rPh sb="0" eb="2">
      <t>コウフ</t>
    </rPh>
    <rPh sb="2" eb="4">
      <t>ヨウキュウ</t>
    </rPh>
    <rPh sb="5" eb="7">
      <t>サンカ</t>
    </rPh>
    <rPh sb="7" eb="9">
      <t>サシオサエ</t>
    </rPh>
    <rPh sb="9" eb="10">
      <t>トウ</t>
    </rPh>
    <rPh sb="10" eb="12">
      <t>キンガク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</si>
  <si>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</si>
  <si>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件数（件）</t>
    <rPh sb="3" eb="4">
      <t>ケン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</si>
  <si>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</si>
  <si>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（４）督促手数料及び延滞金の収入額</t>
    <rPh sb="14" eb="16">
      <t>シュウニュウ</t>
    </rPh>
    <rPh sb="16" eb="17">
      <t>ガク</t>
    </rPh>
    <phoneticPr fontId="2"/>
  </si>
  <si>
    <t>（６）滞納処分状況</t>
    <rPh sb="3" eb="5">
      <t>タイノウ</t>
    </rPh>
    <rPh sb="5" eb="7">
      <t>ショブン</t>
    </rPh>
    <rPh sb="7" eb="9">
      <t>ジョウキョウ</t>
    </rPh>
    <phoneticPr fontId="2"/>
  </si>
  <si>
    <t>令和３年度</t>
    <rPh sb="0" eb="2">
      <t>レイワ</t>
    </rPh>
    <rPh sb="3" eb="5">
      <t>ネンド</t>
    </rPh>
    <phoneticPr fontId="2"/>
  </si>
  <si>
    <t>令和３年度差押え及び解除状況</t>
    <rPh sb="0" eb="2">
      <t>レイワ</t>
    </rPh>
    <rPh sb="3" eb="5">
      <t>ネンド</t>
    </rPh>
    <rPh sb="4" eb="5">
      <t>ガンネン</t>
    </rPh>
    <rPh sb="5" eb="7">
      <t>サシオサ</t>
    </rPh>
    <rPh sb="8" eb="9">
      <t>オヨ</t>
    </rPh>
    <rPh sb="10" eb="12">
      <t>カイジョ</t>
    </rPh>
    <rPh sb="12" eb="14">
      <t>ジョウキョウ</t>
    </rPh>
    <phoneticPr fontId="2"/>
  </si>
  <si>
    <t>-</t>
    <phoneticPr fontId="2"/>
  </si>
  <si>
    <t>令和３年度交付要求・参加差押等状況</t>
    <rPh sb="0" eb="2">
      <t>レイワ</t>
    </rPh>
    <rPh sb="5" eb="7">
      <t>コウフ</t>
    </rPh>
    <rPh sb="7" eb="9">
      <t>ヨウキュウ</t>
    </rPh>
    <rPh sb="10" eb="12">
      <t>サンカ</t>
    </rPh>
    <rPh sb="12" eb="14">
      <t>サシオサ</t>
    </rPh>
    <rPh sb="14" eb="15">
      <t>トウ</t>
    </rPh>
    <rPh sb="15" eb="17">
      <t>ジョウキョウ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</si>
  <si>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</si>
  <si>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（５）執行停止状況</t>
    <rPh sb="3" eb="9">
      <t>シッコウテイシジョウキョウ</t>
    </rPh>
    <phoneticPr fontId="2"/>
  </si>
  <si>
    <t>区分</t>
    <rPh sb="0" eb="2">
      <t>クブン</t>
    </rPh>
    <phoneticPr fontId="2"/>
  </si>
  <si>
    <t>無財産</t>
    <rPh sb="0" eb="1">
      <t>ナシ</t>
    </rPh>
    <rPh sb="1" eb="3">
      <t>ザイサン</t>
    </rPh>
    <phoneticPr fontId="2"/>
  </si>
  <si>
    <t>生活困窮</t>
    <rPh sb="0" eb="4">
      <t>セイカツコンキュウ</t>
    </rPh>
    <phoneticPr fontId="2"/>
  </si>
  <si>
    <t>合計</t>
    <rPh sb="0" eb="2">
      <t>ゴウケイ</t>
    </rPh>
    <phoneticPr fontId="2"/>
  </si>
  <si>
    <t>件数（件）</t>
    <rPh sb="0" eb="2">
      <t>ケンスウ</t>
    </rPh>
    <rPh sb="3" eb="4">
      <t>ケン</t>
    </rPh>
    <phoneticPr fontId="2"/>
  </si>
  <si>
    <t>金額（円）</t>
    <rPh sb="0" eb="2">
      <t>キンガク</t>
    </rPh>
    <rPh sb="3" eb="4">
      <t>エン</t>
    </rPh>
    <phoneticPr fontId="2"/>
  </si>
  <si>
    <t>注）督促手数料、延滞金は含まない。</t>
    <rPh sb="0" eb="1">
      <t>チュウ</t>
    </rPh>
    <rPh sb="2" eb="4">
      <t>トクソク</t>
    </rPh>
    <rPh sb="4" eb="7">
      <t>テスウリョウ</t>
    </rPh>
    <rPh sb="8" eb="11">
      <t>エンタイキン</t>
    </rPh>
    <rPh sb="12" eb="13">
      <t>フク</t>
    </rPh>
    <phoneticPr fontId="2"/>
  </si>
  <si>
    <t>　　件数は期別の数とする。</t>
    <rPh sb="2" eb="4">
      <t>ケンスウ</t>
    </rPh>
    <rPh sb="5" eb="7">
      <t>キベツ</t>
    </rPh>
    <rPh sb="8" eb="9">
      <t>カズ</t>
    </rPh>
    <phoneticPr fontId="2"/>
  </si>
  <si>
    <t>所在・財産不明</t>
    <rPh sb="0" eb="2">
      <t>ショザイ</t>
    </rPh>
    <rPh sb="3" eb="5">
      <t>ザイサン</t>
    </rPh>
    <rPh sb="5" eb="7">
      <t>フメイ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</si>
</sst>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8" formatCode="#,##0;&quot;▲ &quot;#,##0"/>
    <numFmt numFmtId="179" formatCode="#,##0_);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3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9" xfId="1" applyNumberFormat="1" applyFont="1" applyBorder="1" applyAlignment="1">
      <alignment horizontal="right" vertical="center"/>
    </xf>
    <xf numFmtId="176" fontId="0" fillId="0" borderId="8" xfId="1" applyNumberFormat="1" applyFont="1" applyBorder="1" applyAlignment="1">
      <alignment horizontal="right" vertical="center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Border="1" applyAlignment="1" applyProtection="1">
      <alignment horizontal="right" vertical="center"/>
      <protection locked="0"/>
    </xf>
    <xf numFmtId="3" fontId="0" fillId="0" borderId="0" xfId="0" applyNumberFormat="1" applyFont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3" fontId="0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76" fontId="0" fillId="0" borderId="9" xfId="1" applyNumberFormat="1" applyFont="1" applyFill="1" applyBorder="1" applyAlignment="1">
      <alignment horizontal="right" vertical="center"/>
    </xf>
    <xf numFmtId="176" fontId="0" fillId="0" borderId="8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38" fontId="6" fillId="0" borderId="4" xfId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176" fontId="6" fillId="0" borderId="0" xfId="0" applyNumberFormat="1" applyFont="1" applyBorder="1" applyAlignment="1" applyProtection="1">
      <alignment horizontal="right" vertical="center"/>
      <protection locked="0"/>
    </xf>
    <xf numFmtId="176" fontId="6" fillId="0" borderId="0" xfId="0" applyNumberFormat="1" applyFont="1" applyBorder="1" applyAlignment="1" applyProtection="1">
      <alignment vertical="center"/>
      <protection locked="0"/>
    </xf>
    <xf numFmtId="176" fontId="6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177" fontId="6" fillId="0" borderId="4" xfId="0" applyNumberFormat="1" applyFont="1" applyBorder="1" applyAlignment="1">
      <alignment vertical="center"/>
    </xf>
    <xf numFmtId="177" fontId="6" fillId="0" borderId="4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 applyProtection="1">
      <alignment horizontal="right" vertical="center"/>
      <protection locked="0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177" fontId="7" fillId="0" borderId="4" xfId="0" applyNumberFormat="1" applyFont="1" applyBorder="1" applyAlignment="1">
      <alignment horizontal="right" vertical="center"/>
    </xf>
    <xf numFmtId="177" fontId="7" fillId="0" borderId="4" xfId="0" applyNumberFormat="1" applyFont="1" applyBorder="1" applyAlignment="1">
      <alignment vertical="center"/>
    </xf>
    <xf numFmtId="177" fontId="7" fillId="0" borderId="4" xfId="0" applyNumberFormat="1" applyFont="1" applyBorder="1" applyAlignment="1">
      <alignment horizontal="right" vertical="center" indent="1"/>
    </xf>
    <xf numFmtId="177" fontId="6" fillId="0" borderId="4" xfId="0" applyNumberFormat="1" applyFont="1" applyFill="1" applyBorder="1" applyAlignment="1">
      <alignment horizontal="right" vertical="center"/>
    </xf>
    <xf numFmtId="177" fontId="7" fillId="0" borderId="4" xfId="0" applyNumberFormat="1" applyFont="1" applyFill="1" applyBorder="1" applyAlignment="1">
      <alignment horizontal="right" vertical="center"/>
    </xf>
    <xf numFmtId="177" fontId="7" fillId="0" borderId="4" xfId="0" applyNumberFormat="1" applyFont="1" applyFill="1" applyBorder="1" applyAlignment="1" applyProtection="1">
      <alignment horizontal="right" vertical="center"/>
      <protection locked="0"/>
    </xf>
    <xf numFmtId="177" fontId="6" fillId="0" borderId="4" xfId="0" applyNumberFormat="1" applyFont="1" applyFill="1" applyBorder="1" applyAlignment="1">
      <alignment vertical="center"/>
    </xf>
    <xf numFmtId="177" fontId="6" fillId="0" borderId="4" xfId="0" applyNumberFormat="1" applyFont="1" applyFill="1" applyBorder="1" applyAlignment="1">
      <alignment horizontal="right" vertical="center" indent="1"/>
    </xf>
    <xf numFmtId="0" fontId="0" fillId="0" borderId="14" xfId="0" applyFont="1" applyBorder="1" applyAlignment="1">
      <alignment vertical="center"/>
    </xf>
    <xf numFmtId="0" fontId="5" fillId="0" borderId="0" xfId="2" applyFont="1" applyFill="1" applyAlignment="1">
      <alignment vertical="center"/>
    </xf>
    <xf numFmtId="0" fontId="1" fillId="0" borderId="0" xfId="2" applyFill="1" applyAlignment="1">
      <alignment vertical="center"/>
    </xf>
    <xf numFmtId="0" fontId="0" fillId="0" borderId="0" xfId="2" applyFont="1" applyFill="1" applyAlignment="1"/>
    <xf numFmtId="179" fontId="1" fillId="0" borderId="0" xfId="2" applyNumberForma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0" fontId="1" fillId="0" borderId="0" xfId="2" applyFill="1" applyBorder="1" applyAlignment="1">
      <alignment vertical="center"/>
    </xf>
    <xf numFmtId="178" fontId="1" fillId="0" borderId="0" xfId="2" applyNumberForma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3" fontId="1" fillId="0" borderId="0" xfId="2" applyNumberFormat="1" applyFill="1" applyBorder="1" applyAlignment="1">
      <alignment vertical="center"/>
    </xf>
    <xf numFmtId="179" fontId="1" fillId="0" borderId="0" xfId="2" applyNumberFormat="1" applyFill="1" applyBorder="1" applyAlignment="1">
      <alignment vertical="center"/>
    </xf>
    <xf numFmtId="0" fontId="0" fillId="0" borderId="0" xfId="2" applyFont="1" applyFill="1" applyBorder="1" applyAlignment="1">
      <alignment vertical="top"/>
    </xf>
    <xf numFmtId="178" fontId="1" fillId="0" borderId="0" xfId="1" applyNumberFormat="1" applyFill="1" applyBorder="1" applyAlignment="1">
      <alignment vertical="center" wrapText="1"/>
    </xf>
    <xf numFmtId="178" fontId="0" fillId="0" borderId="0" xfId="2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178" fontId="0" fillId="0" borderId="4" xfId="1" applyNumberFormat="1" applyFont="1" applyFill="1" applyBorder="1" applyAlignment="1">
      <alignment horizontal="center" vertical="center" wrapText="1"/>
    </xf>
    <xf numFmtId="38" fontId="1" fillId="0" borderId="4" xfId="1" applyFill="1" applyBorder="1" applyAlignment="1">
      <alignment vertical="center" wrapText="1"/>
    </xf>
    <xf numFmtId="38" fontId="1" fillId="0" borderId="4" xfId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38" fontId="0" fillId="0" borderId="4" xfId="1" applyFont="1" applyBorder="1" applyAlignment="1">
      <alignment vertical="center"/>
    </xf>
    <xf numFmtId="178" fontId="0" fillId="0" borderId="0" xfId="1" applyNumberFormat="1" applyFont="1" applyFill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4" xfId="2" applyFont="1" applyFill="1" applyBorder="1" applyAlignment="1">
      <alignment horizontal="center" vertical="center"/>
    </xf>
    <xf numFmtId="0" fontId="1" fillId="0" borderId="4" xfId="2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0" borderId="4" xfId="0" applyNumberFormat="1" applyFont="1" applyBorder="1" applyAlignment="1" applyProtection="1">
      <alignment horizontal="center" vertical="center"/>
      <protection locked="0"/>
    </xf>
    <xf numFmtId="3" fontId="6" fillId="0" borderId="18" xfId="0" applyNumberFormat="1" applyFont="1" applyBorder="1" applyAlignment="1" applyProtection="1">
      <alignment horizontal="center" vertical="center"/>
      <protection locked="0"/>
    </xf>
    <xf numFmtId="3" fontId="6" fillId="0" borderId="19" xfId="0" applyNumberFormat="1" applyFont="1" applyBorder="1" applyAlignment="1" applyProtection="1">
      <alignment horizontal="center" vertical="center"/>
      <protection locked="0"/>
    </xf>
    <xf numFmtId="3" fontId="6" fillId="0" borderId="16" xfId="0" applyNumberFormat="1" applyFont="1" applyBorder="1" applyAlignment="1" applyProtection="1">
      <alignment horizontal="center" vertical="center"/>
      <protection locked="0"/>
    </xf>
    <xf numFmtId="3" fontId="6" fillId="0" borderId="17" xfId="0" applyNumberFormat="1" applyFont="1" applyBorder="1" applyAlignment="1" applyProtection="1">
      <alignment horizontal="center" vertical="center"/>
      <protection locked="0"/>
    </xf>
    <xf numFmtId="3" fontId="6" fillId="0" borderId="20" xfId="0" applyNumberFormat="1" applyFont="1" applyBorder="1" applyAlignment="1" applyProtection="1">
      <alignment horizontal="center" vertical="center"/>
      <protection locked="0"/>
    </xf>
    <xf numFmtId="3" fontId="6" fillId="0" borderId="1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3" fontId="6" fillId="0" borderId="18" xfId="0" applyNumberFormat="1" applyFont="1" applyBorder="1" applyAlignment="1" applyProtection="1">
      <alignment horizontal="center" vertical="center" shrinkToFit="1"/>
      <protection locked="0"/>
    </xf>
    <xf numFmtId="3" fontId="6" fillId="0" borderId="19" xfId="0" applyNumberFormat="1" applyFont="1" applyBorder="1" applyAlignment="1" applyProtection="1">
      <alignment horizontal="center" vertical="center" shrinkToFit="1"/>
      <protection locked="0"/>
    </xf>
    <xf numFmtId="3" fontId="6" fillId="0" borderId="16" xfId="0" applyNumberFormat="1" applyFont="1" applyBorder="1" applyAlignment="1" applyProtection="1">
      <alignment horizontal="center" vertical="center" shrinkToFit="1"/>
      <protection locked="0"/>
    </xf>
    <xf numFmtId="3" fontId="6" fillId="0" borderId="17" xfId="0" applyNumberFormat="1" applyFont="1" applyBorder="1" applyAlignment="1" applyProtection="1">
      <alignment horizontal="center" vertical="center" shrinkToFi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227928</xdr:colOff>
      <xdr:row>18</xdr:row>
      <xdr:rowOff>11206</xdr:rowOff>
    </xdr:from>
    <xdr:to>
      <xdr:col>1</xdr:col>
      <xdr:colOff>1131322</xdr:colOff>
      <xdr:row>20</xdr:row>
      <xdr:rowOff>160604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91CC8DA7-28FC-432A-AD33-3615C92B0A85}"/>
            </a:ext>
          </a:extLst>
        </xdr:cNvPr>
        <xdr:cNvCxnSpPr/>
      </xdr:nvCxnSpPr>
      <xdr:spPr>
        <a:xfrm>
          <a:off x="227928" y="3954556"/>
          <a:ext cx="1141519" cy="5303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227928</xdr:colOff>
      <xdr:row>27</xdr:row>
      <xdr:rowOff>11206</xdr:rowOff>
    </xdr:from>
    <xdr:to>
      <xdr:col>1</xdr:col>
      <xdr:colOff>1131322</xdr:colOff>
      <xdr:row>29</xdr:row>
      <xdr:rowOff>160604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20396362-D68C-4CC5-99C3-03D367292E62}"/>
            </a:ext>
          </a:extLst>
        </xdr:cNvPr>
        <xdr:cNvCxnSpPr/>
      </xdr:nvCxnSpPr>
      <xdr:spPr>
        <a:xfrm>
          <a:off x="227928" y="5669056"/>
          <a:ext cx="1141519" cy="5303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5603</xdr:colOff>
      <xdr:row>36</xdr:row>
      <xdr:rowOff>160781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A0FD5BA7-FA9D-481C-AD07-DB490FBF4B79}"/>
            </a:ext>
          </a:extLst>
        </xdr:cNvPr>
        <xdr:cNvCxnSpPr/>
      </xdr:nvCxnSpPr>
      <xdr:spPr>
        <a:xfrm>
          <a:off x="4772025" y="7372350"/>
          <a:ext cx="5603" cy="16078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27</xdr:row>
      <xdr:rowOff>0</xdr:rowOff>
    </xdr:from>
    <xdr:to>
      <xdr:col>11</xdr:col>
      <xdr:colOff>11206</xdr:colOff>
      <xdr:row>30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228E7AE7-862C-4FE4-90CF-A937D323A8DB}"/>
            </a:ext>
          </a:extLst>
        </xdr:cNvPr>
        <xdr:cNvCxnSpPr/>
      </xdr:nvCxnSpPr>
      <xdr:spPr>
        <a:xfrm>
          <a:off x="7239000" y="5657850"/>
          <a:ext cx="1392331" cy="571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32</xdr:row>
      <xdr:rowOff>0</xdr:rowOff>
    </xdr:from>
    <xdr:to>
      <xdr:col>15</xdr:col>
      <xdr:colOff>11206</xdr:colOff>
      <xdr:row>32</xdr:row>
      <xdr:rowOff>160781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C78999B-9CD1-4B61-891F-A57FA61CEC4A}"/>
            </a:ext>
          </a:extLst>
        </xdr:cNvPr>
        <xdr:cNvCxnSpPr/>
      </xdr:nvCxnSpPr>
      <xdr:spPr>
        <a:xfrm>
          <a:off x="12011025" y="6610350"/>
          <a:ext cx="11206" cy="16078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5603</xdr:colOff>
      <xdr:row>37</xdr:row>
      <xdr:rowOff>177977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AC25772D-F6E3-4CFE-B647-73D16CAA618A}"/>
            </a:ext>
          </a:extLst>
        </xdr:cNvPr>
        <xdr:cNvCxnSpPr/>
      </xdr:nvCxnSpPr>
      <xdr:spPr>
        <a:xfrm>
          <a:off x="4772025" y="7562850"/>
          <a:ext cx="5603" cy="17797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3"/>
  <sheetViews>
    <sheetView tabSelected="1" view="pageBreakPreview" zoomScale="90" zoomScaleNormal="95" zoomScaleSheetLayoutView="90" workbookViewId="0">
      <selection activeCell="R1" sqref="R1:AK1048576"/>
    </sheetView>
  </sheetViews>
  <sheetFormatPr defaultColWidth="9" defaultRowHeight="13.5" x14ac:dyDescent="0.15"/>
  <cols>
    <col min="1" max="1" width="3.125" style="2" customWidth="1"/>
    <col min="2" max="2" width="15" style="2" customWidth="1"/>
    <col min="3" max="3" width="11.125" style="2" customWidth="1"/>
    <col min="4" max="4" width="12.5" style="2" bestFit="1" customWidth="1"/>
    <col min="5" max="5" width="11.125" style="2" customWidth="1"/>
    <col min="6" max="6" width="12.5" style="2" bestFit="1" customWidth="1"/>
    <col min="7" max="8" width="11.125" style="2" customWidth="1"/>
    <col min="9" max="9" width="10.125" style="2" customWidth="1"/>
    <col min="10" max="17" width="11" style="2" customWidth="1"/>
    <col min="18" max="16384" width="9" style="2"/>
  </cols>
  <sheetData>
    <row r="1" spans="2:17" ht="13.5" customHeight="1" x14ac:dyDescent="0.15">
      <c r="K1" s="3"/>
      <c r="L1" s="3"/>
      <c r="M1" s="3"/>
      <c r="N1" s="3"/>
      <c r="O1" s="3"/>
      <c r="P1" s="3"/>
      <c r="Q1" s="3"/>
    </row>
    <row r="2" spans="2:17" ht="18.75" x14ac:dyDescent="0.15">
      <c r="B2" s="1" t="s">
        <v>43</v>
      </c>
      <c r="J2" s="55" t="s">
        <v>50</v>
      </c>
      <c r="K2" s="56"/>
      <c r="L2" s="56"/>
      <c r="M2" s="56"/>
      <c r="N2" s="56"/>
      <c r="O2" s="56"/>
      <c r="P2" s="56"/>
      <c r="Q2" s="3"/>
    </row>
    <row r="3" spans="2:17" ht="20.25" customHeight="1" thickBot="1" x14ac:dyDescent="0.2">
      <c r="B3" s="2" t="s">
        <v>1</v>
      </c>
      <c r="C3" s="2" t="s">
        <v>0</v>
      </c>
      <c r="D3" s="2" t="s">
        <v>1</v>
      </c>
      <c r="E3" s="2" t="s">
        <v>5</v>
      </c>
      <c r="G3" s="2" t="s">
        <v>1</v>
      </c>
      <c r="H3" s="6" t="s">
        <v>8</v>
      </c>
      <c r="I3" s="2" t="s">
        <v>1</v>
      </c>
      <c r="J3" s="57" t="s">
        <v>45</v>
      </c>
      <c r="K3" s="56"/>
      <c r="L3" s="56"/>
      <c r="M3" s="56"/>
      <c r="N3" s="56"/>
      <c r="O3" s="56"/>
      <c r="P3" s="56"/>
      <c r="Q3" s="3"/>
    </row>
    <row r="4" spans="2:17" ht="18" customHeight="1" thickBot="1" x14ac:dyDescent="0.2">
      <c r="B4" s="80" t="s">
        <v>30</v>
      </c>
      <c r="C4" s="81"/>
      <c r="D4" s="7" t="s">
        <v>35</v>
      </c>
      <c r="E4" s="7" t="s">
        <v>36</v>
      </c>
      <c r="F4" s="7" t="s">
        <v>40</v>
      </c>
      <c r="G4" s="7" t="s">
        <v>42</v>
      </c>
      <c r="H4" s="7" t="s">
        <v>49</v>
      </c>
      <c r="I4" s="8"/>
      <c r="J4" s="82" t="s">
        <v>52</v>
      </c>
      <c r="K4" s="82"/>
      <c r="L4" s="82" t="s">
        <v>53</v>
      </c>
      <c r="M4" s="82"/>
      <c r="N4" s="82" t="s">
        <v>59</v>
      </c>
      <c r="O4" s="82"/>
      <c r="P4" s="82" t="s">
        <v>54</v>
      </c>
      <c r="Q4" s="83"/>
    </row>
    <row r="5" spans="2:17" ht="18" customHeight="1" x14ac:dyDescent="0.15">
      <c r="B5" s="84" t="s">
        <v>33</v>
      </c>
      <c r="C5" s="14" t="s">
        <v>7</v>
      </c>
      <c r="D5" s="9">
        <v>299758</v>
      </c>
      <c r="E5" s="9">
        <v>191519</v>
      </c>
      <c r="F5" s="9">
        <v>133583</v>
      </c>
      <c r="G5" s="9">
        <v>47866</v>
      </c>
      <c r="H5" s="9">
        <v>35274</v>
      </c>
      <c r="J5" s="74" t="s">
        <v>55</v>
      </c>
      <c r="K5" s="74" t="s">
        <v>56</v>
      </c>
      <c r="L5" s="74" t="s">
        <v>55</v>
      </c>
      <c r="M5" s="74" t="s">
        <v>56</v>
      </c>
      <c r="N5" s="74" t="s">
        <v>55</v>
      </c>
      <c r="O5" s="74" t="s">
        <v>56</v>
      </c>
      <c r="P5" s="74" t="s">
        <v>55</v>
      </c>
      <c r="Q5" s="74" t="s">
        <v>56</v>
      </c>
    </row>
    <row r="6" spans="2:17" ht="18" customHeight="1" thickBot="1" x14ac:dyDescent="0.2">
      <c r="B6" s="85"/>
      <c r="C6" s="15" t="s">
        <v>32</v>
      </c>
      <c r="D6" s="10">
        <v>12967446</v>
      </c>
      <c r="E6" s="10">
        <v>11221879</v>
      </c>
      <c r="F6" s="10">
        <v>9907866</v>
      </c>
      <c r="G6" s="10">
        <v>5893883</v>
      </c>
      <c r="H6" s="10">
        <v>4960091</v>
      </c>
      <c r="J6" s="75">
        <v>1167</v>
      </c>
      <c r="K6" s="75">
        <v>13662765</v>
      </c>
      <c r="L6" s="76">
        <v>28</v>
      </c>
      <c r="M6" s="77">
        <v>548900</v>
      </c>
      <c r="N6" s="77">
        <v>171</v>
      </c>
      <c r="O6" s="77">
        <v>2218600</v>
      </c>
      <c r="P6" s="76">
        <v>1366</v>
      </c>
      <c r="Q6" s="78">
        <v>16340265</v>
      </c>
    </row>
    <row r="7" spans="2:17" ht="18" customHeight="1" x14ac:dyDescent="0.15">
      <c r="B7" s="43" t="s">
        <v>34</v>
      </c>
      <c r="C7" s="14" t="s">
        <v>7</v>
      </c>
      <c r="D7" s="9">
        <v>125958</v>
      </c>
      <c r="E7" s="9">
        <v>79876</v>
      </c>
      <c r="F7" s="9">
        <v>78548</v>
      </c>
      <c r="G7" s="9">
        <v>16134</v>
      </c>
      <c r="H7" s="9">
        <v>22618</v>
      </c>
      <c r="J7" s="79" t="s">
        <v>57</v>
      </c>
      <c r="K7" s="68"/>
      <c r="L7" s="62"/>
      <c r="M7" s="64"/>
      <c r="N7" s="69"/>
      <c r="O7" s="69"/>
      <c r="P7" s="63"/>
      <c r="Q7" s="3"/>
    </row>
    <row r="8" spans="2:17" ht="18" customHeight="1" thickBot="1" x14ac:dyDescent="0.2">
      <c r="B8" s="42" t="s">
        <v>2</v>
      </c>
      <c r="C8" s="15" t="s">
        <v>32</v>
      </c>
      <c r="D8" s="10">
        <v>7592836</v>
      </c>
      <c r="E8" s="10">
        <v>4466913</v>
      </c>
      <c r="F8" s="10">
        <v>6877118</v>
      </c>
      <c r="G8" s="10">
        <v>2599451</v>
      </c>
      <c r="H8" s="10">
        <v>3581500</v>
      </c>
      <c r="J8" s="79" t="s">
        <v>58</v>
      </c>
      <c r="K8" s="68"/>
      <c r="L8" s="62"/>
      <c r="M8" s="64"/>
      <c r="N8" s="69"/>
      <c r="O8" s="69"/>
      <c r="P8" s="63"/>
      <c r="Q8" s="3"/>
    </row>
    <row r="9" spans="2:17" ht="18" customHeight="1" x14ac:dyDescent="0.15">
      <c r="B9" s="86" t="s">
        <v>3</v>
      </c>
      <c r="C9" s="14" t="s">
        <v>7</v>
      </c>
      <c r="D9" s="9">
        <v>33300</v>
      </c>
      <c r="E9" s="9">
        <v>20344</v>
      </c>
      <c r="F9" s="9">
        <v>11700</v>
      </c>
      <c r="G9" s="9">
        <v>4713</v>
      </c>
      <c r="H9" s="9">
        <v>2200</v>
      </c>
      <c r="J9" s="64"/>
      <c r="K9" s="65"/>
      <c r="L9" s="65"/>
      <c r="M9" s="65"/>
      <c r="N9" s="65"/>
      <c r="O9" s="66"/>
      <c r="P9" s="58"/>
      <c r="Q9" s="3"/>
    </row>
    <row r="10" spans="2:17" ht="18" customHeight="1" thickBot="1" x14ac:dyDescent="0.2">
      <c r="B10" s="85"/>
      <c r="C10" s="15" t="s">
        <v>32</v>
      </c>
      <c r="D10" s="10">
        <v>257394</v>
      </c>
      <c r="E10" s="10">
        <v>246206</v>
      </c>
      <c r="F10" s="10">
        <v>254200</v>
      </c>
      <c r="G10" s="10">
        <v>184600</v>
      </c>
      <c r="H10" s="10">
        <v>155400</v>
      </c>
      <c r="J10" s="64"/>
      <c r="K10" s="65"/>
      <c r="L10" s="65"/>
      <c r="M10" s="65"/>
      <c r="N10" s="65"/>
      <c r="O10" s="66"/>
      <c r="P10" s="58"/>
      <c r="Q10" s="3"/>
    </row>
    <row r="11" spans="2:17" ht="18" customHeight="1" x14ac:dyDescent="0.15">
      <c r="B11" s="86" t="s">
        <v>9</v>
      </c>
      <c r="C11" s="14" t="s">
        <v>7</v>
      </c>
      <c r="D11" s="24">
        <v>3100</v>
      </c>
      <c r="E11" s="24">
        <v>1600</v>
      </c>
      <c r="F11" s="24">
        <v>200</v>
      </c>
      <c r="G11" s="24">
        <v>100</v>
      </c>
      <c r="H11" s="24">
        <v>0</v>
      </c>
      <c r="J11" s="67"/>
      <c r="K11" s="59"/>
      <c r="L11" s="59"/>
      <c r="M11" s="60"/>
      <c r="N11" s="61"/>
      <c r="O11" s="11"/>
      <c r="P11" s="11"/>
      <c r="Q11" s="3"/>
    </row>
    <row r="12" spans="2:17" ht="18" customHeight="1" thickBot="1" x14ac:dyDescent="0.2">
      <c r="B12" s="85"/>
      <c r="C12" s="15" t="s">
        <v>32</v>
      </c>
      <c r="D12" s="25">
        <v>438600</v>
      </c>
      <c r="E12" s="25">
        <v>281800</v>
      </c>
      <c r="F12" s="25">
        <v>236100</v>
      </c>
      <c r="G12" s="25">
        <v>178100</v>
      </c>
      <c r="H12" s="25">
        <v>271700</v>
      </c>
      <c r="J12" s="67"/>
      <c r="K12" s="59"/>
      <c r="L12" s="59"/>
      <c r="M12" s="60"/>
      <c r="N12" s="61"/>
      <c r="O12" s="11"/>
      <c r="P12" s="11"/>
      <c r="Q12" s="3"/>
    </row>
    <row r="13" spans="2:17" ht="18" customHeight="1" x14ac:dyDescent="0.15">
      <c r="B13" s="86" t="s">
        <v>31</v>
      </c>
      <c r="C13" s="14" t="s">
        <v>7</v>
      </c>
      <c r="D13" s="9">
        <v>462116</v>
      </c>
      <c r="E13" s="9">
        <v>293339</v>
      </c>
      <c r="F13" s="9">
        <v>224031</v>
      </c>
      <c r="G13" s="9">
        <v>68813</v>
      </c>
      <c r="H13" s="9">
        <v>60092</v>
      </c>
      <c r="K13" s="3"/>
      <c r="L13" s="3"/>
      <c r="M13" s="18"/>
      <c r="N13" s="19"/>
      <c r="O13" s="16"/>
      <c r="P13" s="16"/>
      <c r="Q13" s="3"/>
    </row>
    <row r="14" spans="2:17" ht="18" customHeight="1" thickBot="1" x14ac:dyDescent="0.2">
      <c r="B14" s="85"/>
      <c r="C14" s="15" t="s">
        <v>32</v>
      </c>
      <c r="D14" s="10">
        <v>21256276</v>
      </c>
      <c r="E14" s="10">
        <v>16216798</v>
      </c>
      <c r="F14" s="10">
        <v>17275284</v>
      </c>
      <c r="G14" s="10">
        <v>8856034</v>
      </c>
      <c r="H14" s="10">
        <v>8968691</v>
      </c>
      <c r="K14" s="3"/>
      <c r="L14" s="3"/>
      <c r="M14" s="18"/>
      <c r="N14" s="19"/>
      <c r="O14" s="16"/>
      <c r="P14" s="16"/>
      <c r="Q14" s="3"/>
    </row>
    <row r="15" spans="2:17" ht="16.5" customHeight="1" x14ac:dyDescent="0.15">
      <c r="K15" s="37"/>
      <c r="L15" s="37"/>
      <c r="M15" s="37"/>
      <c r="N15" s="37"/>
      <c r="O15" s="37"/>
      <c r="P15" s="37"/>
      <c r="Q15" s="3"/>
    </row>
    <row r="16" spans="2:17" ht="18.75" customHeight="1" x14ac:dyDescent="0.15">
      <c r="B16" s="1" t="s">
        <v>44</v>
      </c>
      <c r="K16" s="37"/>
      <c r="L16" s="37"/>
      <c r="N16" s="33"/>
      <c r="O16" s="33"/>
      <c r="P16" s="3"/>
    </row>
    <row r="17" spans="2:17" ht="8.25" customHeight="1" x14ac:dyDescent="0.15">
      <c r="B17" s="1"/>
      <c r="K17" s="37"/>
      <c r="L17" s="37"/>
      <c r="N17" s="33"/>
      <c r="O17" s="33"/>
      <c r="P17" s="3"/>
    </row>
    <row r="18" spans="2:17" ht="15" customHeight="1" x14ac:dyDescent="0.15">
      <c r="B18" s="26" t="s">
        <v>46</v>
      </c>
      <c r="C18" s="26"/>
      <c r="D18" s="26"/>
      <c r="E18" s="26"/>
      <c r="F18" s="26"/>
      <c r="G18" s="26"/>
      <c r="H18" s="26"/>
      <c r="I18" s="26"/>
      <c r="J18" s="6"/>
      <c r="L18" s="37"/>
    </row>
    <row r="19" spans="2:17" ht="15" customHeight="1" x14ac:dyDescent="0.15">
      <c r="B19" s="21" t="s">
        <v>17</v>
      </c>
      <c r="C19" s="87" t="s">
        <v>14</v>
      </c>
      <c r="D19" s="87"/>
      <c r="E19" s="88" t="s">
        <v>38</v>
      </c>
      <c r="F19" s="88"/>
      <c r="G19" s="89" t="s">
        <v>19</v>
      </c>
      <c r="H19" s="90"/>
      <c r="I19" s="93" t="s">
        <v>16</v>
      </c>
      <c r="J19" s="90"/>
      <c r="L19" s="16"/>
    </row>
    <row r="20" spans="2:17" ht="15" customHeight="1" x14ac:dyDescent="0.15">
      <c r="B20" s="22"/>
      <c r="C20" s="87"/>
      <c r="D20" s="87"/>
      <c r="E20" s="88"/>
      <c r="F20" s="88"/>
      <c r="G20" s="91"/>
      <c r="H20" s="92"/>
      <c r="I20" s="94"/>
      <c r="J20" s="92"/>
      <c r="L20" s="16"/>
    </row>
    <row r="21" spans="2:17" ht="15" customHeight="1" x14ac:dyDescent="0.15">
      <c r="B21" s="23" t="s">
        <v>18</v>
      </c>
      <c r="C21" s="44" t="s">
        <v>41</v>
      </c>
      <c r="D21" s="27" t="s">
        <v>15</v>
      </c>
      <c r="E21" s="44" t="s">
        <v>41</v>
      </c>
      <c r="F21" s="27" t="s">
        <v>15</v>
      </c>
      <c r="G21" s="44" t="s">
        <v>41</v>
      </c>
      <c r="H21" s="27" t="s">
        <v>15</v>
      </c>
      <c r="I21" s="44" t="s">
        <v>41</v>
      </c>
      <c r="J21" s="27" t="s">
        <v>15</v>
      </c>
      <c r="K21" s="26"/>
      <c r="L21" s="16"/>
    </row>
    <row r="22" spans="2:17" ht="15" customHeight="1" x14ac:dyDescent="0.15">
      <c r="B22" s="44" t="s">
        <v>10</v>
      </c>
      <c r="C22" s="52">
        <v>17</v>
      </c>
      <c r="D22" s="53">
        <v>698718</v>
      </c>
      <c r="E22" s="53" t="s">
        <v>27</v>
      </c>
      <c r="F22" s="53" t="s">
        <v>27</v>
      </c>
      <c r="G22" s="40">
        <v>1</v>
      </c>
      <c r="H22" s="40">
        <v>698718</v>
      </c>
      <c r="I22" s="48" t="s">
        <v>27</v>
      </c>
      <c r="J22" s="48" t="s">
        <v>27</v>
      </c>
      <c r="L22" s="5"/>
    </row>
    <row r="23" spans="2:17" ht="15" customHeight="1" x14ac:dyDescent="0.15">
      <c r="B23" s="44" t="s">
        <v>11</v>
      </c>
      <c r="C23" s="49">
        <v>1</v>
      </c>
      <c r="D23" s="53" t="s">
        <v>27</v>
      </c>
      <c r="E23" s="53" t="s">
        <v>27</v>
      </c>
      <c r="F23" s="53" t="s">
        <v>27</v>
      </c>
      <c r="G23" s="40" t="s">
        <v>47</v>
      </c>
      <c r="H23" s="39"/>
      <c r="I23" s="48" t="s">
        <v>27</v>
      </c>
      <c r="J23" s="48" t="s">
        <v>27</v>
      </c>
      <c r="L23" s="3"/>
    </row>
    <row r="24" spans="2:17" ht="15" customHeight="1" x14ac:dyDescent="0.15">
      <c r="B24" s="44" t="s">
        <v>12</v>
      </c>
      <c r="C24" s="52">
        <v>93</v>
      </c>
      <c r="D24" s="52">
        <f>SUM(D31:D39)</f>
        <v>14063088</v>
      </c>
      <c r="E24" s="52">
        <f>SUM(E31:E39)</f>
        <v>85</v>
      </c>
      <c r="F24" s="52">
        <f>SUM(F31:F39)</f>
        <v>11667406</v>
      </c>
      <c r="G24" s="40" t="s">
        <v>27</v>
      </c>
      <c r="H24" s="40" t="s">
        <v>27</v>
      </c>
      <c r="I24" s="47">
        <f>SUM(G31:G39)</f>
        <v>21</v>
      </c>
      <c r="J24" s="47">
        <f>SUM(H31:H39)</f>
        <v>3406112</v>
      </c>
      <c r="L24" s="3"/>
    </row>
    <row r="25" spans="2:17" ht="15" customHeight="1" x14ac:dyDescent="0.15">
      <c r="B25" s="44" t="s">
        <v>13</v>
      </c>
      <c r="C25" s="39">
        <f>SUM(C22:C24)</f>
        <v>111</v>
      </c>
      <c r="D25" s="39">
        <f>SUM(D22:D24)</f>
        <v>14761806</v>
      </c>
      <c r="E25" s="39">
        <f t="shared" ref="E25:J25" si="0">SUM(E22:E24)</f>
        <v>85</v>
      </c>
      <c r="F25" s="39">
        <f t="shared" si="0"/>
        <v>11667406</v>
      </c>
      <c r="G25" s="39">
        <f t="shared" si="0"/>
        <v>1</v>
      </c>
      <c r="H25" s="39">
        <f>SUM(H22:H24)</f>
        <v>698718</v>
      </c>
      <c r="I25" s="47">
        <f t="shared" si="0"/>
        <v>21</v>
      </c>
      <c r="J25" s="47">
        <f t="shared" si="0"/>
        <v>3406112</v>
      </c>
      <c r="L25" s="3"/>
    </row>
    <row r="26" spans="2:17" ht="15" customHeight="1" x14ac:dyDescent="0.15">
      <c r="B26" s="26"/>
      <c r="C26" s="26"/>
      <c r="D26" s="28"/>
      <c r="E26" s="26"/>
      <c r="F26" s="26"/>
      <c r="G26" s="28"/>
      <c r="H26" s="28"/>
      <c r="I26" s="28"/>
      <c r="J26" s="28"/>
      <c r="L26" s="3"/>
      <c r="M26" s="20"/>
      <c r="N26" s="20"/>
      <c r="O26" s="20"/>
      <c r="P26" s="17"/>
      <c r="Q26" s="3"/>
    </row>
    <row r="27" spans="2:17" ht="15" customHeight="1" x14ac:dyDescent="0.15">
      <c r="B27" s="29" t="s">
        <v>37</v>
      </c>
      <c r="C27" s="26"/>
      <c r="D27" s="30"/>
      <c r="E27" s="31"/>
      <c r="F27" s="31"/>
      <c r="G27" s="32"/>
      <c r="H27" s="6"/>
      <c r="I27" s="26"/>
      <c r="J27" s="33" t="s">
        <v>48</v>
      </c>
      <c r="L27" s="35"/>
      <c r="M27" s="35"/>
      <c r="N27" s="2" t="s">
        <v>4</v>
      </c>
      <c r="O27" s="54"/>
      <c r="P27" s="54"/>
      <c r="Q27" s="54"/>
    </row>
    <row r="28" spans="2:17" ht="15" customHeight="1" x14ac:dyDescent="0.15">
      <c r="B28" s="21" t="s">
        <v>17</v>
      </c>
      <c r="C28" s="87" t="s">
        <v>14</v>
      </c>
      <c r="D28" s="87"/>
      <c r="E28" s="88" t="s">
        <v>38</v>
      </c>
      <c r="F28" s="88"/>
      <c r="G28" s="89" t="s">
        <v>16</v>
      </c>
      <c r="H28" s="90"/>
      <c r="I28" s="26"/>
      <c r="J28" s="72"/>
      <c r="K28" s="73" t="s">
        <v>51</v>
      </c>
      <c r="L28" s="95" t="s">
        <v>39</v>
      </c>
      <c r="M28" s="95"/>
      <c r="N28" s="96" t="s">
        <v>6</v>
      </c>
      <c r="O28" s="97"/>
      <c r="P28" s="100" t="s">
        <v>16</v>
      </c>
      <c r="Q28" s="101"/>
    </row>
    <row r="29" spans="2:17" ht="15" customHeight="1" x14ac:dyDescent="0.15">
      <c r="B29" s="22"/>
      <c r="C29" s="87"/>
      <c r="D29" s="87"/>
      <c r="E29" s="88"/>
      <c r="F29" s="88"/>
      <c r="G29" s="91"/>
      <c r="H29" s="92"/>
      <c r="I29" s="26"/>
      <c r="J29" s="34"/>
      <c r="K29" s="36"/>
      <c r="L29" s="95"/>
      <c r="M29" s="95"/>
      <c r="N29" s="98"/>
      <c r="O29" s="99"/>
      <c r="P29" s="102"/>
      <c r="Q29" s="103"/>
    </row>
    <row r="30" spans="2:17" ht="15" customHeight="1" x14ac:dyDescent="0.15">
      <c r="B30" s="23" t="s">
        <v>18</v>
      </c>
      <c r="C30" s="44" t="s">
        <v>41</v>
      </c>
      <c r="D30" s="27" t="s">
        <v>15</v>
      </c>
      <c r="E30" s="44" t="s">
        <v>41</v>
      </c>
      <c r="F30" s="27" t="s">
        <v>15</v>
      </c>
      <c r="G30" s="44" t="s">
        <v>41</v>
      </c>
      <c r="H30" s="27" t="s">
        <v>15</v>
      </c>
      <c r="I30" s="26"/>
      <c r="J30" s="71" t="s">
        <v>18</v>
      </c>
      <c r="K30" s="70"/>
      <c r="L30" s="44" t="s">
        <v>41</v>
      </c>
      <c r="M30" s="27" t="s">
        <v>15</v>
      </c>
      <c r="N30" s="44" t="s">
        <v>41</v>
      </c>
      <c r="O30" s="27" t="s">
        <v>15</v>
      </c>
      <c r="P30" s="44" t="s">
        <v>41</v>
      </c>
      <c r="Q30" s="27" t="s">
        <v>15</v>
      </c>
    </row>
    <row r="31" spans="2:17" ht="15" customHeight="1" x14ac:dyDescent="0.15">
      <c r="B31" s="45" t="s">
        <v>20</v>
      </c>
      <c r="C31" s="49">
        <v>1</v>
      </c>
      <c r="D31" s="49">
        <v>342900</v>
      </c>
      <c r="E31" s="49">
        <v>1</v>
      </c>
      <c r="F31" s="49">
        <v>9296</v>
      </c>
      <c r="G31" s="50">
        <v>0</v>
      </c>
      <c r="H31" s="48" t="s">
        <v>27</v>
      </c>
      <c r="I31" s="26"/>
      <c r="J31" s="87" t="s">
        <v>10</v>
      </c>
      <c r="K31" s="87"/>
      <c r="L31" s="47">
        <v>0</v>
      </c>
      <c r="M31" s="48" t="s">
        <v>27</v>
      </c>
      <c r="N31" s="46">
        <v>0</v>
      </c>
      <c r="O31" s="48" t="s">
        <v>27</v>
      </c>
      <c r="P31" s="46">
        <v>0</v>
      </c>
      <c r="Q31" s="48" t="s">
        <v>27</v>
      </c>
    </row>
    <row r="32" spans="2:17" ht="15" customHeight="1" x14ac:dyDescent="0.15">
      <c r="B32" s="45" t="s">
        <v>21</v>
      </c>
      <c r="C32" s="49">
        <v>9</v>
      </c>
      <c r="D32" s="49">
        <v>2340557</v>
      </c>
      <c r="E32" s="49">
        <v>9</v>
      </c>
      <c r="F32" s="49">
        <v>2340557</v>
      </c>
      <c r="G32" s="41">
        <v>1</v>
      </c>
      <c r="H32" s="48" t="s">
        <v>27</v>
      </c>
      <c r="I32" s="26"/>
      <c r="J32" s="87" t="s">
        <v>11</v>
      </c>
      <c r="K32" s="87"/>
      <c r="L32" s="46">
        <v>0</v>
      </c>
      <c r="M32" s="48" t="s">
        <v>27</v>
      </c>
      <c r="N32" s="46">
        <v>0</v>
      </c>
      <c r="O32" s="48" t="s">
        <v>27</v>
      </c>
      <c r="P32" s="46">
        <v>0</v>
      </c>
      <c r="Q32" s="48" t="s">
        <v>27</v>
      </c>
    </row>
    <row r="33" spans="2:17" ht="15" customHeight="1" x14ac:dyDescent="0.15">
      <c r="B33" s="45" t="s">
        <v>22</v>
      </c>
      <c r="C33" s="49">
        <v>0</v>
      </c>
      <c r="D33" s="49">
        <v>0</v>
      </c>
      <c r="E33" s="49">
        <v>0</v>
      </c>
      <c r="F33" s="52">
        <v>0</v>
      </c>
      <c r="G33" s="50">
        <v>0</v>
      </c>
      <c r="H33" s="48" t="s">
        <v>27</v>
      </c>
      <c r="I33" s="26"/>
      <c r="J33" s="87" t="s">
        <v>12</v>
      </c>
      <c r="K33" s="87"/>
      <c r="L33" s="47">
        <v>5</v>
      </c>
      <c r="M33" s="47">
        <f>38000+74000</f>
        <v>112000</v>
      </c>
      <c r="N33" s="47">
        <v>2</v>
      </c>
      <c r="O33" s="47">
        <f>20800+73620</f>
        <v>94420</v>
      </c>
      <c r="P33" s="46">
        <v>0</v>
      </c>
      <c r="Q33" s="46">
        <v>0</v>
      </c>
    </row>
    <row r="34" spans="2:17" ht="15" customHeight="1" x14ac:dyDescent="0.15">
      <c r="B34" s="45" t="s">
        <v>23</v>
      </c>
      <c r="C34" s="49">
        <v>48</v>
      </c>
      <c r="D34" s="49">
        <v>4621464</v>
      </c>
      <c r="E34" s="49">
        <v>48</v>
      </c>
      <c r="F34" s="49">
        <v>3014686</v>
      </c>
      <c r="G34" s="50">
        <v>5</v>
      </c>
      <c r="H34" s="46">
        <f>(250+158876+224734+87110+18053+337361)</f>
        <v>826384</v>
      </c>
      <c r="I34" s="26"/>
      <c r="J34" s="87" t="s">
        <v>29</v>
      </c>
      <c r="K34" s="87"/>
      <c r="L34" s="47">
        <v>2</v>
      </c>
      <c r="M34" s="47">
        <v>386600</v>
      </c>
      <c r="N34" s="47">
        <v>1</v>
      </c>
      <c r="O34" s="47">
        <v>160600</v>
      </c>
      <c r="P34" s="46">
        <v>0</v>
      </c>
      <c r="Q34" s="46">
        <v>0</v>
      </c>
    </row>
    <row r="35" spans="2:17" ht="15" customHeight="1" x14ac:dyDescent="0.15">
      <c r="B35" s="45" t="s">
        <v>24</v>
      </c>
      <c r="C35" s="49">
        <v>9</v>
      </c>
      <c r="D35" s="49">
        <v>454500</v>
      </c>
      <c r="E35" s="49">
        <v>0</v>
      </c>
      <c r="F35" s="49">
        <v>0</v>
      </c>
      <c r="G35" s="50">
        <v>2</v>
      </c>
      <c r="H35" s="48" t="s">
        <v>27</v>
      </c>
      <c r="I35" s="26"/>
      <c r="J35" s="87" t="s">
        <v>13</v>
      </c>
      <c r="K35" s="87"/>
      <c r="L35" s="47">
        <f t="shared" ref="L35:Q35" si="1">SUM(L31:L34)</f>
        <v>7</v>
      </c>
      <c r="M35" s="47">
        <f t="shared" si="1"/>
        <v>498600</v>
      </c>
      <c r="N35" s="47">
        <f t="shared" si="1"/>
        <v>3</v>
      </c>
      <c r="O35" s="47">
        <f t="shared" si="1"/>
        <v>255020</v>
      </c>
      <c r="P35" s="47">
        <f t="shared" si="1"/>
        <v>0</v>
      </c>
      <c r="Q35" s="47">
        <f t="shared" si="1"/>
        <v>0</v>
      </c>
    </row>
    <row r="36" spans="2:17" ht="15" customHeight="1" x14ac:dyDescent="0.15">
      <c r="B36" s="45" t="s">
        <v>28</v>
      </c>
      <c r="C36" s="49">
        <v>0</v>
      </c>
      <c r="D36" s="49">
        <v>0</v>
      </c>
      <c r="E36" s="49">
        <v>0</v>
      </c>
      <c r="F36" s="49">
        <v>0</v>
      </c>
      <c r="G36" s="51">
        <v>0</v>
      </c>
      <c r="H36" s="48" t="s">
        <v>27</v>
      </c>
      <c r="I36" s="26"/>
      <c r="J36" s="26"/>
      <c r="L36" s="3"/>
      <c r="M36" s="18"/>
      <c r="N36" s="19"/>
      <c r="O36" s="16"/>
      <c r="P36" s="16"/>
      <c r="Q36" s="3"/>
    </row>
    <row r="37" spans="2:17" ht="15" customHeight="1" x14ac:dyDescent="0.15">
      <c r="B37" s="45" t="s">
        <v>25</v>
      </c>
      <c r="C37" s="49">
        <v>19</v>
      </c>
      <c r="D37" s="49">
        <v>2275789</v>
      </c>
      <c r="E37" s="49">
        <v>19</v>
      </c>
      <c r="F37" s="49">
        <v>2274989</v>
      </c>
      <c r="G37" s="50">
        <v>12</v>
      </c>
      <c r="H37" s="46">
        <f>(125200+73300+67900+115500+260900+215196+200590+900911+136800+405500+59807+18124)</f>
        <v>2579728</v>
      </c>
      <c r="I37" s="33"/>
      <c r="J37" s="26"/>
      <c r="L37" s="37"/>
      <c r="M37" s="37"/>
      <c r="N37" s="37"/>
      <c r="O37" s="37"/>
      <c r="P37" s="37"/>
    </row>
    <row r="38" spans="2:17" ht="15" customHeight="1" x14ac:dyDescent="0.15">
      <c r="B38" s="45" t="s">
        <v>26</v>
      </c>
      <c r="C38" s="49">
        <v>4</v>
      </c>
      <c r="D38" s="49">
        <v>895100</v>
      </c>
      <c r="E38" s="49">
        <v>4</v>
      </c>
      <c r="F38" s="49">
        <v>895100</v>
      </c>
      <c r="G38" s="50">
        <v>1</v>
      </c>
      <c r="H38" s="48" t="s">
        <v>27</v>
      </c>
      <c r="I38" s="33"/>
      <c r="J38" s="33"/>
      <c r="L38" s="38"/>
      <c r="M38" s="38"/>
      <c r="N38" s="38"/>
      <c r="O38" s="38"/>
      <c r="P38" s="38"/>
    </row>
    <row r="39" spans="2:17" ht="15" customHeight="1" x14ac:dyDescent="0.15">
      <c r="B39" s="45" t="s">
        <v>29</v>
      </c>
      <c r="C39" s="49">
        <f>1+3</f>
        <v>4</v>
      </c>
      <c r="D39" s="49">
        <f>19800+3112978</f>
        <v>3132778</v>
      </c>
      <c r="E39" s="49">
        <v>4</v>
      </c>
      <c r="F39" s="49">
        <f>19800+3112978</f>
        <v>3132778</v>
      </c>
      <c r="G39" s="48" t="s">
        <v>27</v>
      </c>
      <c r="H39" s="48" t="s">
        <v>27</v>
      </c>
      <c r="I39" s="33"/>
      <c r="J39" s="33"/>
      <c r="L39" s="38"/>
      <c r="M39" s="38"/>
      <c r="N39" s="38"/>
      <c r="O39" s="38"/>
      <c r="P39" s="38"/>
    </row>
    <row r="40" spans="2:17" ht="110.25" customHeight="1" x14ac:dyDescent="0.15">
      <c r="B40" s="33"/>
      <c r="C40" s="33"/>
      <c r="D40" s="33"/>
      <c r="E40" s="33"/>
      <c r="F40" s="33"/>
      <c r="G40" s="33"/>
      <c r="H40" s="33"/>
      <c r="I40" s="33"/>
      <c r="J40" s="33"/>
      <c r="L40" s="38"/>
      <c r="M40" s="38"/>
      <c r="N40" s="38"/>
      <c r="O40" s="38"/>
      <c r="P40" s="38"/>
    </row>
    <row r="41" spans="2:17" ht="14.25" customHeight="1" x14ac:dyDescent="0.15">
      <c r="F41" s="4"/>
      <c r="G41" s="3"/>
      <c r="P41" s="11"/>
    </row>
    <row r="42" spans="2:17" ht="14.25" customHeight="1" x14ac:dyDescent="0.15">
      <c r="F42" s="12"/>
      <c r="G42" s="3"/>
      <c r="P42" s="11"/>
    </row>
    <row r="43" spans="2:17" ht="14.25" customHeight="1" x14ac:dyDescent="0.15">
      <c r="F43" s="12"/>
      <c r="G43" s="3"/>
      <c r="P43" s="11"/>
    </row>
    <row r="44" spans="2:17" ht="14.25" customHeight="1" x14ac:dyDescent="0.15">
      <c r="F44" s="12"/>
      <c r="G44" s="3"/>
      <c r="P44" s="11"/>
    </row>
    <row r="45" spans="2:17" ht="14.25" customHeight="1" x14ac:dyDescent="0.15">
      <c r="F45" s="12"/>
      <c r="G45" s="3"/>
      <c r="P45" s="13"/>
    </row>
    <row r="46" spans="2:17" ht="14.25" customHeight="1" x14ac:dyDescent="0.15">
      <c r="F46" s="12"/>
      <c r="G46" s="3"/>
      <c r="P46" s="11"/>
    </row>
    <row r="47" spans="2:17" x14ac:dyDescent="0.15">
      <c r="F47" s="12"/>
      <c r="G47" s="3"/>
      <c r="P47" s="13"/>
    </row>
    <row r="48" spans="2:17" x14ac:dyDescent="0.15">
      <c r="F48" s="12"/>
      <c r="G48" s="3"/>
      <c r="P48" s="11"/>
    </row>
    <row r="49" spans="6:16" x14ac:dyDescent="0.15">
      <c r="F49" s="12"/>
      <c r="G49" s="3"/>
      <c r="P49" s="13"/>
    </row>
    <row r="50" spans="6:16" x14ac:dyDescent="0.15">
      <c r="F50" s="12"/>
      <c r="G50" s="3"/>
      <c r="P50" s="11"/>
    </row>
    <row r="51" spans="6:16" x14ac:dyDescent="0.15">
      <c r="F51" s="12"/>
      <c r="G51" s="3"/>
      <c r="P51" s="13"/>
    </row>
    <row r="52" spans="6:16" x14ac:dyDescent="0.15">
      <c r="P52" s="13"/>
    </row>
    <row r="53" spans="6:16" x14ac:dyDescent="0.15">
      <c r="P53" s="13"/>
    </row>
  </sheetData>
  <mergeCells count="24">
    <mergeCell ref="J35:K35"/>
    <mergeCell ref="P28:Q29"/>
    <mergeCell ref="J31:K31"/>
    <mergeCell ref="J32:K32"/>
    <mergeCell ref="J33:K33"/>
    <mergeCell ref="J34:K34"/>
    <mergeCell ref="C28:D29"/>
    <mergeCell ref="E28:F29"/>
    <mergeCell ref="G28:H29"/>
    <mergeCell ref="L28:M29"/>
    <mergeCell ref="N28:O29"/>
    <mergeCell ref="B13:B14"/>
    <mergeCell ref="C19:D20"/>
    <mergeCell ref="E19:F20"/>
    <mergeCell ref="G19:H20"/>
    <mergeCell ref="I19:J20"/>
    <mergeCell ref="B9:B10"/>
    <mergeCell ref="B5:B6"/>
    <mergeCell ref="B11:B12"/>
    <mergeCell ref="B4:C4"/>
    <mergeCell ref="J4:K4"/>
    <mergeCell ref="N4:O4"/>
    <mergeCell ref="L4:M4"/>
    <mergeCell ref="P4:Q4"/>
  </mergeCells>
  <phoneticPr fontId="2"/>
  <pageMargins left="0.43307086614173229" right="0.39370078740157483" top="0.94488188976377963" bottom="0.9055118110236221" header="0.59055118110236227" footer="0.59055118110236227"/>
  <pageSetup paperSize="9" scale="76" orientation="landscape" r:id="rId1"/>
  <headerFooter differentOddEven="1" scaleWithDoc="0" alignWithMargins="0">
    <oddFooter>&amp;C-  25 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督促手数料及び延滞金の収入額　等</vt:lpstr>
      <vt:lpstr>'督促手数料及び延滞金の収入額　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北出律子</cp:lastModifiedBy>
  <cp:lastPrinted>2022-09-14T05:12:22Z</cp:lastPrinted>
  <dcterms:created xsi:type="dcterms:W3CDTF">2001-06-28T08:07:42Z</dcterms:created>
  <dcterms:modified xsi:type="dcterms:W3CDTF">2022-09-20T05:12:17Z</dcterms:modified>
</cp:coreProperties>
</file>