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4_{0CBA6F61-E320-44F6-ADD4-B161853B9902}" xr6:coauthVersionLast="44" xr6:coauthVersionMax="44" xr10:uidLastSave="{00000000-0000-0000-0000-000000000000}"/>
  <bookViews>
    <workbookView xWindow="-120" yWindow="-120" windowWidth="19440" windowHeight="15000" xr2:uid="{BC92837D-3154-4C2D-A4D1-BB9729E435A3}"/>
  </bookViews>
  <sheets>
    <sheet name="32" sheetId="1" r:id="rId1"/>
    <sheet name="33" sheetId="2" r:id="rId2"/>
    <sheet name="34" sheetId="3" r:id="rId3"/>
  </sheets>
  <definedNames>
    <definedName name="_xlnm.Print_Area" localSheetId="0">'32'!$A$1:$L$20</definedName>
    <definedName name="_xlnm.Print_Area" localSheetId="1">'33'!$A$1:$J$29</definedName>
    <definedName name="_xlnm.Print_Area" localSheetId="2">'34'!$A$1:$Q$25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3" l="1"/>
  <c r="P24" i="3"/>
  <c r="M24" i="3"/>
  <c r="L24" i="3"/>
  <c r="Q23" i="3"/>
  <c r="P23" i="3"/>
  <c r="M23" i="3"/>
  <c r="L23" i="3"/>
  <c r="Q22" i="3"/>
  <c r="P22" i="3"/>
  <c r="M22" i="3"/>
  <c r="L22" i="3"/>
  <c r="Q21" i="3"/>
  <c r="P21" i="3"/>
  <c r="M21" i="3"/>
  <c r="L21" i="3"/>
  <c r="Q20" i="3"/>
  <c r="P20" i="3"/>
  <c r="M20" i="3"/>
  <c r="L20" i="3"/>
  <c r="Q19" i="3"/>
  <c r="P19" i="3"/>
  <c r="M19" i="3"/>
  <c r="L19" i="3"/>
  <c r="Q18" i="3"/>
  <c r="P18" i="3"/>
  <c r="M18" i="3"/>
  <c r="L18" i="3"/>
  <c r="Q17" i="3"/>
  <c r="P17" i="3"/>
  <c r="M17" i="3"/>
  <c r="L17" i="3"/>
  <c r="Q16" i="3"/>
  <c r="P16" i="3"/>
  <c r="M16" i="3"/>
  <c r="L16" i="3"/>
  <c r="Q15" i="3"/>
  <c r="P15" i="3"/>
  <c r="M15" i="3"/>
  <c r="L15" i="3"/>
  <c r="Q14" i="3"/>
  <c r="P14" i="3"/>
  <c r="M14" i="3"/>
  <c r="L14" i="3"/>
  <c r="Q13" i="3"/>
  <c r="P13" i="3"/>
  <c r="M13" i="3"/>
  <c r="L13" i="3"/>
  <c r="Q12" i="3"/>
  <c r="P12" i="3"/>
  <c r="M12" i="3"/>
  <c r="L12" i="3"/>
  <c r="Q11" i="3"/>
  <c r="P11" i="3"/>
  <c r="M11" i="3"/>
  <c r="L11" i="3"/>
  <c r="Q10" i="3"/>
  <c r="P10" i="3"/>
  <c r="M10" i="3"/>
  <c r="L10" i="3"/>
  <c r="Q9" i="3"/>
  <c r="P9" i="3"/>
  <c r="M9" i="3"/>
  <c r="L9" i="3"/>
  <c r="Q8" i="3"/>
  <c r="P8" i="3"/>
  <c r="M8" i="3"/>
  <c r="L8" i="3"/>
  <c r="Q7" i="3"/>
  <c r="P7" i="3"/>
  <c r="M7" i="3"/>
  <c r="L7" i="3"/>
  <c r="Q6" i="3"/>
  <c r="P6" i="3"/>
  <c r="M6" i="3"/>
  <c r="L6" i="3"/>
  <c r="O5" i="3"/>
  <c r="Q5" i="3" s="1"/>
  <c r="N5" i="3"/>
  <c r="K5" i="3"/>
  <c r="M5" i="3" s="1"/>
  <c r="J5" i="3"/>
  <c r="L8" i="1"/>
  <c r="L5" i="3" l="1"/>
  <c r="P5" i="3"/>
  <c r="G5" i="3" l="1"/>
  <c r="F5" i="3"/>
  <c r="B5" i="3"/>
  <c r="C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5" i="2"/>
  <c r="I5" i="2"/>
  <c r="D5" i="3" l="1"/>
  <c r="E5" i="3"/>
  <c r="I5" i="3"/>
  <c r="H5" i="3"/>
  <c r="F5" i="2" l="1"/>
  <c r="E5" i="2"/>
</calcChain>
</file>

<file path=xl/sharedStrings.xml><?xml version="1.0" encoding="utf-8"?>
<sst xmlns="http://schemas.openxmlformats.org/spreadsheetml/2006/main" count="138" uniqueCount="86">
  <si>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</si>
  <si>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</si>
  <si>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常用労働者</t>
    <rPh sb="0" eb="2">
      <t>ジョウヨウ</t>
    </rPh>
    <rPh sb="2" eb="5">
      <t>ロウドウシャ</t>
    </rPh>
    <phoneticPr fontId="5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</si>
  <si>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5"/>
  </si>
  <si>
    <t>計</t>
    <rPh sb="0" eb="1">
      <t>ケイ</t>
    </rPh>
    <phoneticPr fontId="5"/>
  </si>
  <si>
    <t>資料：工業統計調査、経済センサス-活動調査(平成24年、平成28年)</t>
    <rPh sb="0" eb="2">
      <t>シリョウ</t>
    </rPh>
    <rPh sb="3" eb="5">
      <t>コウギョウ</t>
    </rPh>
    <rPh sb="5" eb="7">
      <t>トウケイ</t>
    </rPh>
    <rPh sb="7" eb="9">
      <t>チョウサ</t>
    </rPh>
    <rPh sb="28" eb="30">
      <t>ヘイセイ</t>
    </rPh>
    <rPh sb="32" eb="33">
      <t>ネン</t>
    </rPh>
    <phoneticPr fontId="5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</si>
  <si>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</si>
  <si>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</si>
  <si>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</si>
  <si>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食料品製造業</t>
    <rPh sb="0" eb="3">
      <t>ショクリョウヒン</t>
    </rPh>
    <rPh sb="3" eb="6">
      <t>セイゾウギョウ</t>
    </rPh>
    <phoneticPr fontId="5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</si>
  <si>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</si>
  <si>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>ｘ</t>
  </si>
  <si>
    <t>繊維工業</t>
    <rPh sb="0" eb="2">
      <t>センイ</t>
    </rPh>
    <rPh sb="2" eb="4">
      <t>コウギョウ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</si>
  <si>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</si>
  <si>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</si>
  <si>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</si>
  <si>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</si>
  <si>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</si>
  <si>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</si>
  <si>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
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</si>
  <si>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</si>
  <si>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輸送機械器具製造業</t>
    <rPh sb="0" eb="2">
      <t>ユソウ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</si>
  <si>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2" eb="3">
      <t>タ</t>
    </rPh>
    <rPh sb="4" eb="7">
      <t>セイゾウギョウ</t>
    </rPh>
    <phoneticPr fontId="5"/>
  </si>
  <si>
    <t xml:space="preserve"> 10～ 19人</t>
    <rPh sb="7" eb="8">
      <t>ニン</t>
    </rPh>
    <phoneticPr fontId="5"/>
  </si>
  <si>
    <t xml:space="preserve"> 20～ 29人</t>
    <rPh sb="7" eb="8">
      <t>ニン</t>
    </rPh>
    <phoneticPr fontId="5"/>
  </si>
  <si>
    <t>30人以上</t>
    <rPh sb="2" eb="3">
      <t>ニン</t>
    </rPh>
    <rPh sb="3" eb="5">
      <t>イジョウ</t>
    </rPh>
    <phoneticPr fontId="3"/>
  </si>
  <si>
    <t>資料：工業統計調査、経済センサス-活動調査（平成28年）</t>
    <rPh sb="0" eb="2">
      <t>シリョウ</t>
    </rPh>
    <rPh sb="3" eb="5">
      <t>コウギョウ</t>
    </rPh>
    <rPh sb="5" eb="7">
      <t>トウケイ</t>
    </rPh>
    <rPh sb="7" eb="9">
      <t>チョウサ</t>
    </rPh>
    <rPh sb="22" eb="24">
      <t>ヘイセイ</t>
    </rPh>
    <rPh sb="26" eb="27">
      <t>ネン</t>
    </rPh>
    <phoneticPr fontId="5"/>
  </si>
  <si>
    <t>区分</t>
    <rPh sb="0" eb="2">
      <t>クブン</t>
    </rPh>
    <phoneticPr fontId="5"/>
  </si>
  <si>
    <t>製造品出荷額等</t>
    <rPh sb="0" eb="3">
      <t>セイゾウヒン</t>
    </rPh>
    <rPh sb="3" eb="5">
      <t>シュッカ</t>
    </rPh>
    <rPh sb="5" eb="7">
      <t>ガクトウ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</si>
  <si>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</si>
  <si>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</si>
  <si>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2">
      <t>ゾウゲン</t>
    </rPh>
    <rPh sb="2" eb="3">
      <t>リツ</t>
    </rPh>
    <phoneticPr fontId="5"/>
  </si>
  <si>
    <t>金沢市</t>
    <rPh sb="0" eb="3">
      <t>カナザワシ</t>
    </rPh>
    <phoneticPr fontId="5"/>
  </si>
  <si>
    <t>七尾市</t>
    <rPh sb="0" eb="3">
      <t>ナナオシ</t>
    </rPh>
    <phoneticPr fontId="5"/>
  </si>
  <si>
    <t>小松市</t>
    <rPh sb="0" eb="3">
      <t>コマツシ</t>
    </rPh>
    <phoneticPr fontId="5"/>
  </si>
  <si>
    <t>輪島市</t>
    <rPh sb="0" eb="3">
      <t>ワジマシ</t>
    </rPh>
    <phoneticPr fontId="5"/>
  </si>
  <si>
    <t>珠洲市</t>
    <rPh sb="0" eb="3">
      <t>スズシ</t>
    </rPh>
    <phoneticPr fontId="5"/>
  </si>
  <si>
    <t>加賀市</t>
    <rPh sb="0" eb="3">
      <t>カガシ</t>
    </rPh>
    <phoneticPr fontId="5"/>
  </si>
  <si>
    <t>羽咋市</t>
    <rPh sb="0" eb="3">
      <t>ハクイシ</t>
    </rPh>
    <phoneticPr fontId="5"/>
  </si>
  <si>
    <t>かほく市</t>
    <rPh sb="3" eb="4">
      <t>シ</t>
    </rPh>
    <phoneticPr fontId="5"/>
  </si>
  <si>
    <t>白山市</t>
    <rPh sb="0" eb="3">
      <t>ハクサンシ</t>
    </rPh>
    <phoneticPr fontId="5"/>
  </si>
  <si>
    <t>能美市</t>
    <rPh sb="0" eb="3">
      <t>ノミシ</t>
    </rPh>
    <phoneticPr fontId="5"/>
  </si>
  <si>
    <t>野々市市</t>
    <rPh sb="0" eb="3">
      <t>ノノイチ</t>
    </rPh>
    <rPh sb="3" eb="4">
      <t>シ</t>
    </rPh>
    <phoneticPr fontId="5"/>
  </si>
  <si>
    <t>川北町</t>
    <rPh sb="0" eb="2">
      <t>カワキタ</t>
    </rPh>
    <rPh sb="2" eb="3">
      <t>マチ</t>
    </rPh>
    <phoneticPr fontId="5"/>
  </si>
  <si>
    <t>津幡町</t>
    <rPh sb="0" eb="2">
      <t>ツバタ</t>
    </rPh>
    <rPh sb="2" eb="3">
      <t>マチ</t>
    </rPh>
    <phoneticPr fontId="5"/>
  </si>
  <si>
    <t>内灘町</t>
    <rPh sb="0" eb="2">
      <t>ウチナダ</t>
    </rPh>
    <rPh sb="2" eb="3">
      <t>マチ</t>
    </rPh>
    <phoneticPr fontId="5"/>
  </si>
  <si>
    <t>志賀町</t>
    <rPh sb="0" eb="2">
      <t>シカ</t>
    </rPh>
    <rPh sb="2" eb="3">
      <t>マチ</t>
    </rPh>
    <phoneticPr fontId="5"/>
  </si>
  <si>
    <t>宝達志水町</t>
    <rPh sb="0" eb="1">
      <t>ホウ</t>
    </rPh>
    <rPh sb="1" eb="2">
      <t>タツ</t>
    </rPh>
    <rPh sb="2" eb="4">
      <t>シミズ</t>
    </rPh>
    <rPh sb="4" eb="5">
      <t>チョウ</t>
    </rPh>
    <phoneticPr fontId="5"/>
  </si>
  <si>
    <t>中能登町</t>
    <rPh sb="0" eb="3">
      <t>ナカノト</t>
    </rPh>
    <rPh sb="3" eb="4">
      <t>マチ</t>
    </rPh>
    <phoneticPr fontId="5"/>
  </si>
  <si>
    <t>穴水町</t>
    <rPh sb="0" eb="2">
      <t>アナミズ</t>
    </rPh>
    <rPh sb="2" eb="3">
      <t>マチ</t>
    </rPh>
    <phoneticPr fontId="5"/>
  </si>
  <si>
    <t>能登町</t>
    <rPh sb="0" eb="3">
      <t>ノトチョウ</t>
    </rPh>
    <phoneticPr fontId="5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</si>
  <si>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5"/>
  </si>
  <si>
    <t>令和元年</t>
    <rPh sb="0" eb="2">
      <t>レイワ</t>
    </rPh>
    <rPh sb="2" eb="4">
      <t>ガンネン</t>
    </rPh>
    <phoneticPr fontId="3"/>
  </si>
  <si>
    <t>２</t>
    <phoneticPr fontId="3"/>
  </si>
  <si>
    <t>事業所数</t>
    <rPh sb="0" eb="4">
      <t>ジギョウショスウ</t>
    </rPh>
    <phoneticPr fontId="3"/>
  </si>
  <si>
    <t>従業者数</t>
    <rPh sb="0" eb="4">
      <t>ジュウギョウシャスウ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</si>
  <si>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</si>
  <si>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</si>
  <si>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</si>
  <si>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製造品
出荷額等</t>
    <phoneticPr fontId="3"/>
  </si>
  <si>
    <t>　　　　・平成23年は工業統計調査が実施されていないため、平成24年経済センサス-活動調査の結果を記載している。</t>
    <rPh sb="5" eb="6">
      <t>タイラ</t>
    </rPh>
    <phoneticPr fontId="3"/>
  </si>
  <si>
    <t>　　　　・平成27年は工業統計調査及び経済センサス-活動調査は実施されていない。</t>
    <phoneticPr fontId="3"/>
  </si>
  <si>
    <t>単位：件、人、万円</t>
    <phoneticPr fontId="3"/>
  </si>
  <si>
    <t>現金給与総額</t>
    <phoneticPr fontId="3"/>
  </si>
  <si>
    <t>原材料使用額等</t>
    <phoneticPr fontId="3"/>
  </si>
  <si>
    <t>くず・廃物</t>
    <rPh sb="3" eb="5">
      <t>ハイブツ</t>
    </rPh>
    <phoneticPr fontId="5"/>
  </si>
  <si>
    <t>（１）事業所数、従業者数、原材料使用額及び製造品出荷額等（従業者４人以上の事業所）</t>
    <rPh sb="8" eb="11">
      <t>ジュウギョウシャ</t>
    </rPh>
    <rPh sb="11" eb="12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5"/>
  </si>
  <si>
    <t>　（注）・平成21～27年工業統計調査は12月31日現在、平成24年経済センサス－活動調査は２月１日現在、平成28年以降の調査は各年６月１日現在で実施している。</t>
    <rPh sb="2" eb="3">
      <t>チュウ</t>
    </rPh>
    <rPh sb="5" eb="7">
      <t>ヘイセイ</t>
    </rPh>
    <rPh sb="12" eb="13">
      <t>ネン</t>
    </rPh>
    <rPh sb="13" eb="15">
      <t>コウギョウ</t>
    </rPh>
    <rPh sb="15" eb="17">
      <t>トウケイ</t>
    </rPh>
    <rPh sb="17" eb="19">
      <t>チョウサ</t>
    </rPh>
    <rPh sb="22" eb="23">
      <t>ガツ</t>
    </rPh>
    <rPh sb="25" eb="26">
      <t>ニチ</t>
    </rPh>
    <rPh sb="26" eb="28">
      <t>ゲンザイ</t>
    </rPh>
    <rPh sb="29" eb="31">
      <t>ヘイセイ</t>
    </rPh>
    <rPh sb="33" eb="34">
      <t>ネン</t>
    </rPh>
    <rPh sb="34" eb="36">
      <t>ケイザイ</t>
    </rPh>
    <rPh sb="41" eb="45">
      <t>カツドウチョウサ</t>
    </rPh>
    <rPh sb="47" eb="48">
      <t>ガツ</t>
    </rPh>
    <rPh sb="49" eb="52">
      <t>ニチゲンザイ</t>
    </rPh>
    <rPh sb="53" eb="55">
      <t>ヘイセイ</t>
    </rPh>
    <rPh sb="57" eb="60">
      <t>ネンイコウ</t>
    </rPh>
    <rPh sb="61" eb="63">
      <t>チョウサ</t>
    </rPh>
    <rPh sb="64" eb="65">
      <t>カク</t>
    </rPh>
    <rPh sb="65" eb="66">
      <t>ネン</t>
    </rPh>
    <rPh sb="67" eb="68">
      <t>ガツ</t>
    </rPh>
    <rPh sb="69" eb="72">
      <t>ニチゲンザイ</t>
    </rPh>
    <rPh sb="73" eb="75">
      <t>ジッシ</t>
    </rPh>
    <phoneticPr fontId="3"/>
  </si>
  <si>
    <t>（２）産業（中分類）、従業者規模別事業所数、従業者数、製造品出荷額等（従業者４人以上の事業所）</t>
    <phoneticPr fontId="3"/>
  </si>
  <si>
    <t>総　　数</t>
    <rPh sb="0" eb="1">
      <t>フサ</t>
    </rPh>
    <rPh sb="3" eb="4">
      <t>カズ</t>
    </rPh>
    <phoneticPr fontId="5"/>
  </si>
  <si>
    <t>４～ ９人</t>
    <rPh sb="4" eb="5">
      <t>ニン</t>
    </rPh>
    <phoneticPr fontId="5"/>
  </si>
  <si>
    <t>　産業（中分類）別</t>
    <rPh sb="1" eb="3">
      <t>サンギョウ</t>
    </rPh>
    <rPh sb="4" eb="7">
      <t>チュウブンルイ</t>
    </rPh>
    <rPh sb="8" eb="9">
      <t>ベツ</t>
    </rPh>
    <phoneticPr fontId="4"/>
  </si>
  <si>
    <t>　従業者規模別</t>
    <rPh sb="1" eb="4">
      <t>ジュウギョウシャ</t>
    </rPh>
    <rPh sb="4" eb="7">
      <t>キボベツ</t>
    </rPh>
    <phoneticPr fontId="4"/>
  </si>
  <si>
    <t>　（注）・該当する事業所が存在する産業（中分類）のみ記載してある。</t>
    <phoneticPr fontId="3"/>
  </si>
  <si>
    <t>－</t>
    <phoneticPr fontId="3"/>
  </si>
  <si>
    <t>（３）各市町製造業の概要（従業者４人以上の事業所）</t>
    <rPh sb="3" eb="4">
      <t>カク</t>
    </rPh>
    <rPh sb="4" eb="6">
      <t>シマチ</t>
    </rPh>
    <rPh sb="6" eb="9">
      <t>セイゾウギョウ</t>
    </rPh>
    <rPh sb="10" eb="12">
      <t>ガイヨウ</t>
    </rPh>
    <phoneticPr fontId="5"/>
  </si>
  <si>
    <t>令和２年</t>
    <rPh sb="0" eb="2">
      <t>レイワ</t>
    </rPh>
    <rPh sb="3" eb="4">
      <t>ネン</t>
    </rPh>
    <phoneticPr fontId="5"/>
  </si>
  <si>
    <t>令和元年</t>
    <rPh sb="0" eb="2">
      <t>レイワ</t>
    </rPh>
    <rPh sb="2" eb="4">
      <t>ガンネン</t>
    </rPh>
    <phoneticPr fontId="5"/>
  </si>
  <si>
    <t>　　　　・令和２年調査の従業者規模別の事業所数、従業者数及び製造品出荷額等の数値は未公表である。</t>
    <rPh sb="5" eb="7">
      <t>レイワ</t>
    </rPh>
    <rPh sb="8" eb="11">
      <t>ネンチョウサ</t>
    </rPh>
    <rPh sb="12" eb="18">
      <t>ジュウギョウシャキボベツ</t>
    </rPh>
    <rPh sb="19" eb="23">
      <t>ジギョウショスウ</t>
    </rPh>
    <rPh sb="24" eb="28">
      <t>ジュウギョウシャスウ</t>
    </rPh>
    <rPh sb="28" eb="29">
      <t>オヨ</t>
    </rPh>
    <rPh sb="30" eb="37">
      <t>セイゾウヒンシュッカガクトウ</t>
    </rPh>
    <rPh sb="38" eb="40">
      <t>スウチ</t>
    </rPh>
    <rPh sb="41" eb="44">
      <t>ミコウヒョウ</t>
    </rPh>
    <phoneticPr fontId="3"/>
  </si>
  <si>
    <t xml:space="preserve">… </t>
    <phoneticPr fontId="3"/>
  </si>
  <si>
    <t>平成30年</t>
    <rPh sb="0" eb="2">
      <t>ヘイセイ</t>
    </rPh>
    <rPh sb="4" eb="5">
      <t>ネン</t>
    </rPh>
    <phoneticPr fontId="3"/>
  </si>
  <si>
    <t>各年6月1日現在　単位：件、人、万円</t>
    <rPh sb="9" eb="11">
      <t>タンイ</t>
    </rPh>
    <rPh sb="12" eb="13">
      <t>ケン</t>
    </rPh>
    <rPh sb="14" eb="15">
      <t>ヒト</t>
    </rPh>
    <rPh sb="16" eb="18">
      <t>マンエン</t>
    </rPh>
    <phoneticPr fontId="5"/>
  </si>
  <si>
    <t>各年6月1日現在　単位：人、万円、％</t>
    <rPh sb="9" eb="11">
      <t>タンイ</t>
    </rPh>
    <rPh sb="12" eb="13">
      <t>ヒト</t>
    </rPh>
    <rPh sb="14" eb="16">
      <t>マンエン</t>
    </rPh>
    <phoneticPr fontId="5"/>
  </si>
  <si>
    <t>　　　　・令和3年は工業統計調査は実施されていない。</t>
    <rPh sb="5" eb="7">
      <t>レイワ</t>
    </rPh>
    <phoneticPr fontId="3"/>
  </si>
  <si>
    <t>平成21年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</si>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</sst>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;&quot;△ &quot;#,##0.0"/>
    <numFmt numFmtId="179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6.5"/>
      <name val="ＭＳ Ｐ明朝"/>
      <family val="1"/>
      <charset val="128"/>
    </font>
    <font>
      <sz val="7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0" fontId="1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3" fillId="0" borderId="0" xfId="1" applyFont="1">
      <alignment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41" fontId="13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177" fontId="13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8" fillId="0" borderId="29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9" fillId="0" borderId="0" xfId="2" applyFont="1" applyAlignment="1">
      <alignment horizontal="left" vertical="center"/>
    </xf>
    <xf numFmtId="0" fontId="8" fillId="0" borderId="1" xfId="2" applyFont="1" applyBorder="1" applyAlignment="1">
      <alignment horizontal="right" vertical="center"/>
    </xf>
    <xf numFmtId="0" fontId="8" fillId="0" borderId="9" xfId="3" applyFont="1" applyBorder="1" applyAlignment="1">
      <alignment horizontal="center" vertical="center" shrinkToFit="1"/>
    </xf>
    <xf numFmtId="0" fontId="8" fillId="0" borderId="31" xfId="3" applyFont="1" applyBorder="1" applyAlignment="1">
      <alignment horizontal="center" vertical="center" shrinkToFit="1"/>
    </xf>
    <xf numFmtId="0" fontId="8" fillId="0" borderId="28" xfId="3" applyFont="1" applyBorder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9" fillId="0" borderId="0" xfId="2" applyFont="1" applyFill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>
      <alignment vertical="center"/>
    </xf>
    <xf numFmtId="0" fontId="7" fillId="0" borderId="38" xfId="1" applyFont="1" applyBorder="1" applyAlignment="1">
      <alignment horizontal="distributed" vertical="center" wrapText="1" indent="1" shrinkToFit="1"/>
    </xf>
    <xf numFmtId="0" fontId="7" fillId="0" borderId="46" xfId="1" applyFont="1" applyBorder="1" applyAlignment="1">
      <alignment horizontal="distributed" vertical="center" wrapText="1" indent="1" shrinkToFit="1"/>
    </xf>
    <xf numFmtId="0" fontId="9" fillId="0" borderId="1" xfId="1" applyFont="1" applyBorder="1" applyAlignment="1">
      <alignment vertical="center"/>
    </xf>
    <xf numFmtId="0" fontId="9" fillId="0" borderId="1" xfId="1" applyFont="1" applyBorder="1">
      <alignment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9" fillId="0" borderId="0" xfId="2" applyFont="1" applyFill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0" fillId="0" borderId="5" xfId="3" applyFont="1" applyBorder="1" applyAlignment="1">
      <alignment vertical="center"/>
    </xf>
    <xf numFmtId="0" fontId="14" fillId="0" borderId="0" xfId="2" applyFont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11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 shrinkToFit="1"/>
    </xf>
    <xf numFmtId="38" fontId="2" fillId="0" borderId="0" xfId="8" applyFont="1">
      <alignment vertical="center"/>
    </xf>
    <xf numFmtId="38" fontId="7" fillId="0" borderId="0" xfId="8" applyFont="1">
      <alignment vertical="center"/>
    </xf>
    <xf numFmtId="179" fontId="7" fillId="0" borderId="35" xfId="8" applyNumberFormat="1" applyFont="1" applyBorder="1">
      <alignment vertical="center"/>
    </xf>
    <xf numFmtId="179" fontId="7" fillId="0" borderId="39" xfId="8" applyNumberFormat="1" applyFont="1" applyBorder="1">
      <alignment vertical="center"/>
    </xf>
    <xf numFmtId="179" fontId="7" fillId="0" borderId="48" xfId="8" applyNumberFormat="1" applyFont="1" applyBorder="1">
      <alignment vertical="center"/>
    </xf>
    <xf numFmtId="179" fontId="7" fillId="0" borderId="47" xfId="8" applyNumberFormat="1" applyFont="1" applyBorder="1">
      <alignment vertical="center"/>
    </xf>
    <xf numFmtId="179" fontId="7" fillId="0" borderId="43" xfId="8" applyNumberFormat="1" applyFont="1" applyBorder="1">
      <alignment vertical="center"/>
    </xf>
    <xf numFmtId="179" fontId="7" fillId="0" borderId="42" xfId="8" applyNumberFormat="1" applyFont="1" applyBorder="1">
      <alignment vertical="center"/>
    </xf>
    <xf numFmtId="179" fontId="7" fillId="0" borderId="40" xfId="8" applyNumberFormat="1" applyFont="1" applyBorder="1">
      <alignment vertical="center"/>
    </xf>
    <xf numFmtId="179" fontId="7" fillId="0" borderId="41" xfId="8" applyNumberFormat="1" applyFont="1" applyBorder="1">
      <alignment vertical="center"/>
    </xf>
    <xf numFmtId="179" fontId="7" fillId="0" borderId="58" xfId="8" applyNumberFormat="1" applyFont="1" applyBorder="1">
      <alignment vertical="center"/>
    </xf>
    <xf numFmtId="179" fontId="7" fillId="0" borderId="59" xfId="8" applyNumberFormat="1" applyFont="1" applyBorder="1">
      <alignment vertical="center"/>
    </xf>
    <xf numFmtId="179" fontId="7" fillId="0" borderId="42" xfId="8" applyNumberFormat="1" applyFont="1" applyBorder="1" applyAlignment="1">
      <alignment horizontal="right" vertical="center"/>
    </xf>
    <xf numFmtId="179" fontId="7" fillId="0" borderId="44" xfId="8" applyNumberFormat="1" applyFont="1" applyBorder="1" applyAlignment="1">
      <alignment horizontal="right" vertical="center"/>
    </xf>
    <xf numFmtId="179" fontId="7" fillId="0" borderId="43" xfId="8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8" fillId="0" borderId="1" xfId="3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49" fontId="7" fillId="0" borderId="27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distributed" vertical="center" wrapText="1" indent="1"/>
    </xf>
    <xf numFmtId="0" fontId="7" fillId="0" borderId="38" xfId="1" applyFont="1" applyBorder="1" applyAlignment="1">
      <alignment horizontal="distributed" vertical="center" wrapText="1" indent="1"/>
    </xf>
    <xf numFmtId="0" fontId="7" fillId="0" borderId="57" xfId="1" applyFont="1" applyBorder="1" applyAlignment="1">
      <alignment horizontal="distributed" vertical="center" wrapText="1" indent="1"/>
    </xf>
    <xf numFmtId="0" fontId="18" fillId="0" borderId="45" xfId="1" applyFont="1" applyBorder="1" applyAlignment="1">
      <alignment horizontal="distributed" vertical="center" indent="1"/>
    </xf>
    <xf numFmtId="179" fontId="18" fillId="0" borderId="27" xfId="8" applyNumberFormat="1" applyFont="1" applyBorder="1">
      <alignment vertical="center"/>
    </xf>
    <xf numFmtId="179" fontId="18" fillId="0" borderId="19" xfId="8" applyNumberFormat="1" applyFont="1" applyBorder="1">
      <alignment vertical="center"/>
    </xf>
    <xf numFmtId="0" fontId="18" fillId="0" borderId="10" xfId="1" applyFont="1" applyBorder="1" applyAlignment="1">
      <alignment horizontal="distributed" vertical="center" indent="1"/>
    </xf>
    <xf numFmtId="179" fontId="18" fillId="0" borderId="19" xfId="8" applyNumberFormat="1" applyFont="1" applyBorder="1" applyAlignment="1">
      <alignment horizontal="right" vertical="center"/>
    </xf>
    <xf numFmtId="0" fontId="7" fillId="0" borderId="2" xfId="3" applyFont="1" applyBorder="1" applyAlignment="1">
      <alignment vertical="center"/>
    </xf>
    <xf numFmtId="0" fontId="2" fillId="0" borderId="0" xfId="2" applyFont="1" applyAlignment="1">
      <alignment vertical="center"/>
    </xf>
    <xf numFmtId="0" fontId="7" fillId="0" borderId="7" xfId="3" applyFont="1" applyBorder="1" applyAlignment="1">
      <alignment vertical="center"/>
    </xf>
    <xf numFmtId="0" fontId="7" fillId="0" borderId="8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2" fillId="0" borderId="0" xfId="2" applyFont="1">
      <alignment vertical="center"/>
    </xf>
    <xf numFmtId="0" fontId="10" fillId="0" borderId="3" xfId="4" applyFont="1" applyBorder="1" applyAlignment="1">
      <alignment horizontal="left" vertical="center"/>
    </xf>
    <xf numFmtId="176" fontId="10" fillId="0" borderId="12" xfId="5" applyNumberFormat="1" applyFont="1" applyBorder="1" applyAlignment="1">
      <alignment vertical="center"/>
    </xf>
    <xf numFmtId="176" fontId="10" fillId="0" borderId="18" xfId="5" applyNumberFormat="1" applyFont="1" applyBorder="1" applyAlignment="1">
      <alignment vertical="center"/>
    </xf>
    <xf numFmtId="176" fontId="10" fillId="0" borderId="13" xfId="5" applyNumberFormat="1" applyFont="1" applyBorder="1" applyAlignment="1">
      <alignment vertical="center"/>
    </xf>
    <xf numFmtId="176" fontId="10" fillId="0" borderId="0" xfId="5" applyNumberFormat="1" applyFont="1" applyBorder="1" applyAlignment="1">
      <alignment vertical="center"/>
    </xf>
    <xf numFmtId="0" fontId="7" fillId="0" borderId="3" xfId="3" applyFont="1" applyBorder="1" applyAlignment="1">
      <alignment vertical="center"/>
    </xf>
    <xf numFmtId="176" fontId="10" fillId="0" borderId="12" xfId="5" applyNumberFormat="1" applyFont="1" applyBorder="1" applyAlignment="1">
      <alignment horizontal="right" vertical="center"/>
    </xf>
    <xf numFmtId="176" fontId="10" fillId="0" borderId="18" xfId="5" applyNumberFormat="1" applyFont="1" applyBorder="1" applyAlignment="1">
      <alignment horizontal="right" vertical="center"/>
    </xf>
    <xf numFmtId="176" fontId="10" fillId="0" borderId="13" xfId="5" applyNumberFormat="1" applyFont="1" applyBorder="1" applyAlignment="1">
      <alignment horizontal="right" vertical="center"/>
    </xf>
    <xf numFmtId="176" fontId="10" fillId="0" borderId="0" xfId="5" applyNumberFormat="1" applyFont="1" applyBorder="1" applyAlignment="1">
      <alignment horizontal="right" vertical="center"/>
    </xf>
    <xf numFmtId="0" fontId="7" fillId="0" borderId="3" xfId="4" applyFont="1" applyBorder="1" applyAlignment="1">
      <alignment horizontal="distributed" vertical="center" indent="1"/>
    </xf>
    <xf numFmtId="176" fontId="7" fillId="0" borderId="12" xfId="5" applyNumberFormat="1" applyFont="1" applyBorder="1" applyAlignment="1">
      <alignment vertical="center"/>
    </xf>
    <xf numFmtId="176" fontId="7" fillId="0" borderId="18" xfId="5" applyNumberFormat="1" applyFont="1" applyBorder="1" applyAlignment="1">
      <alignment horizontal="right" vertical="center"/>
    </xf>
    <xf numFmtId="176" fontId="7" fillId="0" borderId="13" xfId="5" applyNumberFormat="1" applyFont="1" applyBorder="1" applyAlignment="1">
      <alignment vertical="center"/>
    </xf>
    <xf numFmtId="176" fontId="7" fillId="0" borderId="0" xfId="5" applyNumberFormat="1" applyFont="1" applyBorder="1" applyAlignment="1">
      <alignment vertical="center"/>
    </xf>
    <xf numFmtId="176" fontId="7" fillId="0" borderId="12" xfId="5" applyNumberFormat="1" applyFont="1" applyBorder="1" applyAlignment="1">
      <alignment horizontal="right" vertical="center"/>
    </xf>
    <xf numFmtId="176" fontId="7" fillId="0" borderId="13" xfId="5" applyNumberFormat="1" applyFont="1" applyBorder="1" applyAlignment="1">
      <alignment horizontal="right" vertical="center"/>
    </xf>
    <xf numFmtId="176" fontId="7" fillId="0" borderId="0" xfId="5" applyNumberFormat="1" applyFont="1" applyBorder="1" applyAlignment="1">
      <alignment horizontal="right" vertical="center"/>
    </xf>
    <xf numFmtId="0" fontId="7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distributed" vertical="center" indent="1" shrinkToFit="1"/>
    </xf>
    <xf numFmtId="176" fontId="7" fillId="0" borderId="12" xfId="3" applyNumberFormat="1" applyFont="1" applyBorder="1" applyAlignment="1">
      <alignment horizontal="right" vertical="center"/>
    </xf>
    <xf numFmtId="0" fontId="7" fillId="0" borderId="3" xfId="4" applyFont="1" applyBorder="1" applyAlignment="1">
      <alignment horizontal="distributed" vertical="center" wrapText="1" indent="1"/>
    </xf>
    <xf numFmtId="0" fontId="7" fillId="0" borderId="3" xfId="3" applyFont="1" applyBorder="1"/>
    <xf numFmtId="176" fontId="7" fillId="0" borderId="18" xfId="5" applyNumberFormat="1" applyFont="1" applyBorder="1" applyAlignment="1">
      <alignment vertical="center"/>
    </xf>
    <xf numFmtId="0" fontId="7" fillId="0" borderId="3" xfId="3" applyFont="1" applyBorder="1" applyAlignment="1">
      <alignment horizontal="left" vertical="center"/>
    </xf>
    <xf numFmtId="0" fontId="7" fillId="0" borderId="12" xfId="3" applyFont="1" applyBorder="1"/>
    <xf numFmtId="0" fontId="7" fillId="0" borderId="18" xfId="3" applyFont="1" applyBorder="1"/>
    <xf numFmtId="0" fontId="7" fillId="0" borderId="13" xfId="3" applyFont="1" applyBorder="1"/>
    <xf numFmtId="0" fontId="7" fillId="0" borderId="0" xfId="3" applyFont="1" applyBorder="1"/>
    <xf numFmtId="0" fontId="7" fillId="0" borderId="25" xfId="3" applyFont="1" applyBorder="1"/>
    <xf numFmtId="176" fontId="7" fillId="0" borderId="25" xfId="5" applyNumberFormat="1" applyFont="1" applyFill="1" applyBorder="1" applyAlignment="1">
      <alignment horizontal="right" vertical="center"/>
    </xf>
    <xf numFmtId="176" fontId="7" fillId="0" borderId="18" xfId="5" applyNumberFormat="1" applyFont="1" applyFill="1" applyBorder="1" applyAlignment="1">
      <alignment horizontal="right" vertical="center"/>
    </xf>
    <xf numFmtId="176" fontId="7" fillId="0" borderId="32" xfId="5" applyNumberFormat="1" applyFont="1" applyFill="1" applyBorder="1" applyAlignment="1">
      <alignment horizontal="right" vertical="center"/>
    </xf>
    <xf numFmtId="0" fontId="7" fillId="0" borderId="7" xfId="4" applyFont="1" applyBorder="1" applyAlignment="1">
      <alignment horizontal="center" vertical="center"/>
    </xf>
    <xf numFmtId="176" fontId="7" fillId="0" borderId="8" xfId="5" applyNumberFormat="1" applyFont="1" applyBorder="1" applyAlignment="1">
      <alignment horizontal="right" vertical="center"/>
    </xf>
    <xf numFmtId="176" fontId="7" fillId="0" borderId="19" xfId="5" applyNumberFormat="1" applyFont="1" applyBorder="1" applyAlignment="1">
      <alignment horizontal="right" vertical="center"/>
    </xf>
    <xf numFmtId="176" fontId="7" fillId="0" borderId="20" xfId="5" applyNumberFormat="1" applyFont="1" applyBorder="1" applyAlignment="1">
      <alignment horizontal="right" vertical="center"/>
    </xf>
    <xf numFmtId="176" fontId="7" fillId="0" borderId="22" xfId="5" applyNumberFormat="1" applyFont="1" applyBorder="1" applyAlignment="1">
      <alignment horizontal="right" vertical="center"/>
    </xf>
    <xf numFmtId="176" fontId="7" fillId="0" borderId="2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0" fontId="2" fillId="0" borderId="0" xfId="2" applyFont="1" applyFill="1">
      <alignment vertical="center"/>
    </xf>
    <xf numFmtId="0" fontId="18" fillId="0" borderId="11" xfId="4" applyFont="1" applyBorder="1" applyAlignment="1">
      <alignment horizontal="left" vertical="center" indent="1"/>
    </xf>
    <xf numFmtId="176" fontId="18" fillId="0" borderId="12" xfId="4" applyNumberFormat="1" applyFont="1" applyBorder="1" applyAlignment="1">
      <alignment vertical="center"/>
    </xf>
    <xf numFmtId="176" fontId="18" fillId="0" borderId="18" xfId="4" applyNumberFormat="1" applyFont="1" applyBorder="1" applyAlignment="1">
      <alignment vertical="center"/>
    </xf>
    <xf numFmtId="176" fontId="18" fillId="0" borderId="6" xfId="5" applyNumberFormat="1" applyFont="1" applyBorder="1" applyAlignment="1">
      <alignment vertical="center"/>
    </xf>
    <xf numFmtId="176" fontId="18" fillId="0" borderId="5" xfId="5" applyNumberFormat="1" applyFont="1" applyBorder="1" applyAlignment="1">
      <alignment vertical="center"/>
    </xf>
    <xf numFmtId="176" fontId="18" fillId="0" borderId="4" xfId="4" applyNumberFormat="1" applyFont="1" applyBorder="1" applyAlignment="1">
      <alignment vertical="center"/>
    </xf>
    <xf numFmtId="176" fontId="18" fillId="0" borderId="30" xfId="4" applyNumberFormat="1" applyFont="1" applyBorder="1" applyAlignment="1">
      <alignment vertical="center"/>
    </xf>
    <xf numFmtId="177" fontId="18" fillId="0" borderId="53" xfId="3" applyNumberFormat="1" applyFont="1" applyBorder="1" applyAlignment="1">
      <alignment horizontal="center" vertical="center"/>
    </xf>
    <xf numFmtId="176" fontId="18" fillId="0" borderId="48" xfId="3" applyNumberFormat="1" applyFont="1" applyBorder="1" applyAlignment="1">
      <alignment vertical="center" shrinkToFit="1"/>
    </xf>
    <xf numFmtId="176" fontId="18" fillId="0" borderId="47" xfId="3" applyNumberFormat="1" applyFont="1" applyBorder="1" applyAlignment="1">
      <alignment vertical="center" shrinkToFit="1"/>
    </xf>
    <xf numFmtId="177" fontId="18" fillId="0" borderId="41" xfId="3" applyNumberFormat="1" applyFont="1" applyBorder="1" applyAlignment="1">
      <alignment vertical="center" shrinkToFit="1"/>
    </xf>
    <xf numFmtId="178" fontId="18" fillId="0" borderId="37" xfId="3" applyNumberFormat="1" applyFont="1" applyBorder="1" applyAlignment="1">
      <alignment vertical="center" shrinkToFit="1"/>
    </xf>
    <xf numFmtId="176" fontId="18" fillId="0" borderId="40" xfId="3" applyNumberFormat="1" applyFont="1" applyBorder="1" applyAlignment="1">
      <alignment vertical="center" shrinkToFit="1"/>
    </xf>
    <xf numFmtId="176" fontId="18" fillId="0" borderId="54" xfId="3" applyNumberFormat="1" applyFont="1" applyBorder="1" applyAlignment="1">
      <alignment vertical="center" shrinkToFit="1"/>
    </xf>
    <xf numFmtId="178" fontId="18" fillId="0" borderId="55" xfId="3" applyNumberFormat="1" applyFont="1" applyBorder="1" applyAlignment="1">
      <alignment vertical="center" shrinkToFit="1"/>
    </xf>
    <xf numFmtId="176" fontId="18" fillId="0" borderId="56" xfId="3" applyNumberFormat="1" applyFont="1" applyBorder="1" applyAlignment="1">
      <alignment vertical="center" shrinkToFit="1"/>
    </xf>
    <xf numFmtId="178" fontId="18" fillId="0" borderId="36" xfId="3" applyNumberFormat="1" applyFont="1" applyBorder="1" applyAlignment="1">
      <alignment vertical="center" shrinkToFit="1"/>
    </xf>
    <xf numFmtId="177" fontId="7" fillId="0" borderId="3" xfId="3" applyNumberFormat="1" applyFont="1" applyBorder="1" applyAlignment="1">
      <alignment horizontal="distributed" vertical="center" indent="1"/>
    </xf>
    <xf numFmtId="176" fontId="7" fillId="0" borderId="25" xfId="3" applyNumberFormat="1" applyFont="1" applyBorder="1" applyAlignment="1">
      <alignment vertical="center" shrinkToFit="1"/>
    </xf>
    <xf numFmtId="176" fontId="7" fillId="0" borderId="18" xfId="3" applyNumberFormat="1" applyFont="1" applyBorder="1" applyAlignment="1">
      <alignment vertical="center" shrinkToFit="1"/>
    </xf>
    <xf numFmtId="177" fontId="7" fillId="0" borderId="18" xfId="3" applyNumberFormat="1" applyFont="1" applyBorder="1" applyAlignment="1">
      <alignment vertical="center" shrinkToFit="1"/>
    </xf>
    <xf numFmtId="178" fontId="7" fillId="0" borderId="0" xfId="3" applyNumberFormat="1" applyFont="1" applyBorder="1" applyAlignment="1">
      <alignment vertical="center" shrinkToFit="1"/>
    </xf>
    <xf numFmtId="176" fontId="7" fillId="0" borderId="23" xfId="3" applyNumberFormat="1" applyFont="1" applyBorder="1" applyAlignment="1">
      <alignment vertical="center" shrinkToFit="1"/>
    </xf>
    <xf numFmtId="178" fontId="7" fillId="0" borderId="24" xfId="3" applyNumberFormat="1" applyFont="1" applyBorder="1" applyAlignment="1">
      <alignment vertical="center" shrinkToFit="1"/>
    </xf>
    <xf numFmtId="176" fontId="7" fillId="0" borderId="12" xfId="3" applyNumberFormat="1" applyFont="1" applyBorder="1" applyAlignment="1">
      <alignment vertical="center" shrinkToFit="1"/>
    </xf>
    <xf numFmtId="178" fontId="7" fillId="0" borderId="13" xfId="3" applyNumberFormat="1" applyFont="1" applyBorder="1" applyAlignment="1">
      <alignment vertical="center" shrinkToFit="1"/>
    </xf>
    <xf numFmtId="177" fontId="7" fillId="0" borderId="18" xfId="3" applyNumberFormat="1" applyFont="1" applyBorder="1" applyAlignment="1">
      <alignment horizontal="right" vertical="center" shrinkToFit="1"/>
    </xf>
    <xf numFmtId="178" fontId="7" fillId="0" borderId="24" xfId="3" applyNumberFormat="1" applyFont="1" applyBorder="1" applyAlignment="1">
      <alignment horizontal="right" vertical="center" shrinkToFit="1"/>
    </xf>
    <xf numFmtId="178" fontId="7" fillId="0" borderId="0" xfId="3" applyNumberFormat="1" applyFont="1" applyBorder="1" applyAlignment="1">
      <alignment horizontal="right" vertical="center" shrinkToFit="1"/>
    </xf>
    <xf numFmtId="177" fontId="7" fillId="0" borderId="3" xfId="3" applyNumberFormat="1" applyFont="1" applyBorder="1" applyAlignment="1">
      <alignment horizontal="center" vertical="center"/>
    </xf>
    <xf numFmtId="177" fontId="7" fillId="0" borderId="7" xfId="3" applyNumberFormat="1" applyFont="1" applyBorder="1" applyAlignment="1">
      <alignment horizontal="distributed" vertical="center" indent="1"/>
    </xf>
    <xf numFmtId="176" fontId="7" fillId="0" borderId="27" xfId="3" applyNumberFormat="1" applyFont="1" applyBorder="1" applyAlignment="1">
      <alignment vertical="center" shrinkToFit="1"/>
    </xf>
    <xf numFmtId="176" fontId="7" fillId="0" borderId="19" xfId="3" applyNumberFormat="1" applyFont="1" applyBorder="1" applyAlignment="1">
      <alignment vertical="center" shrinkToFit="1"/>
    </xf>
    <xf numFmtId="177" fontId="7" fillId="0" borderId="19" xfId="3" applyNumberFormat="1" applyFont="1" applyBorder="1" applyAlignment="1">
      <alignment vertical="center" shrinkToFit="1"/>
    </xf>
    <xf numFmtId="178" fontId="7" fillId="0" borderId="9" xfId="3" applyNumberFormat="1" applyFont="1" applyBorder="1" applyAlignment="1">
      <alignment vertical="center" shrinkToFit="1"/>
    </xf>
    <xf numFmtId="176" fontId="7" fillId="0" borderId="21" xfId="3" applyNumberFormat="1" applyFont="1" applyBorder="1" applyAlignment="1">
      <alignment vertical="center" shrinkToFit="1"/>
    </xf>
    <xf numFmtId="178" fontId="7" fillId="0" borderId="22" xfId="3" applyNumberFormat="1" applyFont="1" applyBorder="1" applyAlignment="1">
      <alignment vertical="center" shrinkToFit="1"/>
    </xf>
    <xf numFmtId="176" fontId="7" fillId="0" borderId="8" xfId="3" applyNumberFormat="1" applyFont="1" applyBorder="1" applyAlignment="1">
      <alignment vertical="center" shrinkToFit="1"/>
    </xf>
    <xf numFmtId="178" fontId="7" fillId="0" borderId="10" xfId="3" applyNumberFormat="1" applyFont="1" applyBorder="1" applyAlignment="1">
      <alignment vertical="center" shrinkToFit="1"/>
    </xf>
    <xf numFmtId="0" fontId="12" fillId="0" borderId="5" xfId="3" applyFont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0" fontId="10" fillId="0" borderId="5" xfId="3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9" fontId="7" fillId="0" borderId="0" xfId="1" applyNumberFormat="1" applyFont="1">
      <alignment vertical="center"/>
    </xf>
    <xf numFmtId="38" fontId="7" fillId="0" borderId="62" xfId="8" applyFont="1" applyBorder="1" applyAlignment="1">
      <alignment horizontal="center" vertical="center"/>
    </xf>
    <xf numFmtId="179" fontId="7" fillId="0" borderId="49" xfId="8" applyNumberFormat="1" applyFont="1" applyBorder="1">
      <alignment vertical="center"/>
    </xf>
    <xf numFmtId="179" fontId="7" fillId="0" borderId="46" xfId="8" applyNumberFormat="1" applyFont="1" applyBorder="1">
      <alignment vertical="center"/>
    </xf>
    <xf numFmtId="179" fontId="7" fillId="0" borderId="38" xfId="8" applyNumberFormat="1" applyFont="1" applyBorder="1">
      <alignment vertical="center"/>
    </xf>
    <xf numFmtId="179" fontId="18" fillId="0" borderId="20" xfId="8" applyNumberFormat="1" applyFont="1" applyBorder="1">
      <alignment vertical="center"/>
    </xf>
    <xf numFmtId="179" fontId="7" fillId="0" borderId="36" xfId="8" applyNumberFormat="1" applyFont="1" applyBorder="1">
      <alignment vertical="center"/>
    </xf>
    <xf numFmtId="176" fontId="18" fillId="0" borderId="41" xfId="3" applyNumberFormat="1" applyFont="1" applyBorder="1" applyAlignment="1">
      <alignment vertical="center" shrinkToFit="1"/>
    </xf>
    <xf numFmtId="178" fontId="7" fillId="0" borderId="0" xfId="3" applyNumberFormat="1" applyFont="1" applyAlignment="1">
      <alignment vertical="center" shrinkToFit="1"/>
    </xf>
    <xf numFmtId="0" fontId="8" fillId="0" borderId="0" xfId="1" applyFont="1" applyFill="1">
      <alignment vertical="center"/>
    </xf>
    <xf numFmtId="0" fontId="7" fillId="0" borderId="0" xfId="1" applyFont="1" applyFill="1">
      <alignment vertical="center"/>
    </xf>
    <xf numFmtId="38" fontId="7" fillId="0" borderId="0" xfId="8" applyFont="1" applyFill="1">
      <alignment vertical="center"/>
    </xf>
    <xf numFmtId="0" fontId="7" fillId="0" borderId="33" xfId="1" applyFont="1" applyBorder="1" applyAlignment="1">
      <alignment horizontal="distributed" vertical="center" indent="3"/>
    </xf>
    <xf numFmtId="0" fontId="7" fillId="0" borderId="34" xfId="1" applyFont="1" applyBorder="1" applyAlignment="1">
      <alignment horizontal="distributed" vertical="center" indent="3"/>
    </xf>
    <xf numFmtId="0" fontId="7" fillId="0" borderId="26" xfId="1" applyFont="1" applyBorder="1" applyAlignment="1">
      <alignment horizontal="distributed" vertical="center" wrapText="1" indent="1"/>
    </xf>
    <xf numFmtId="0" fontId="7" fillId="0" borderId="25" xfId="1" applyFont="1" applyBorder="1" applyAlignment="1">
      <alignment horizontal="distributed" vertical="center" wrapText="1" indent="1"/>
    </xf>
    <xf numFmtId="0" fontId="7" fillId="0" borderId="27" xfId="1" applyFont="1" applyBorder="1" applyAlignment="1">
      <alignment horizontal="distributed" vertical="center" wrapText="1" indent="1"/>
    </xf>
    <xf numFmtId="0" fontId="7" fillId="0" borderId="25" xfId="1" applyFont="1" applyBorder="1" applyAlignment="1">
      <alignment horizontal="distributed" vertical="center" indent="1"/>
    </xf>
    <xf numFmtId="0" fontId="7" fillId="0" borderId="27" xfId="1" applyFont="1" applyBorder="1" applyAlignment="1">
      <alignment horizontal="distributed" vertical="center" indent="1"/>
    </xf>
    <xf numFmtId="0" fontId="7" fillId="0" borderId="14" xfId="3" quotePrefix="1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 shrinkToFit="1"/>
    </xf>
    <xf numFmtId="0" fontId="8" fillId="0" borderId="51" xfId="3" applyFont="1" applyBorder="1" applyAlignment="1">
      <alignment horizontal="center" vertical="center" shrinkToFit="1"/>
    </xf>
    <xf numFmtId="0" fontId="8" fillId="0" borderId="52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 shrinkToFit="1"/>
    </xf>
    <xf numFmtId="0" fontId="8" fillId="0" borderId="61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</cellXfs>
  <cellStyles count="10">
    <cellStyle name="桁区切り" xfId="8" builtinId="6"/>
    <cellStyle name="桁区切り 3 2 2" xfId="7" xr:uid="{A0B8F81F-2A16-4FE4-B451-2474335E29E9}"/>
    <cellStyle name="標準" xfId="0" builtinId="0"/>
    <cellStyle name="標準 2" xfId="1" xr:uid="{77728744-7399-4EC4-8533-FD5DB5A83AFC}"/>
    <cellStyle name="標準 2 3" xfId="3" xr:uid="{6FF76B8C-1195-493B-8E63-4397E93E4626}"/>
    <cellStyle name="標準 3" xfId="9" xr:uid="{2275F52D-94C0-4DF2-8E12-AC1BDE21F939}"/>
    <cellStyle name="標準 3 5" xfId="6" xr:uid="{49488418-04A5-436B-9194-7F2D0CA4D6CC}"/>
    <cellStyle name="標準_0501" xfId="2" xr:uid="{25CE51AE-D3DB-4F92-85F6-FE999A0DD53B}"/>
    <cellStyle name="標準_Sheet1" xfId="4" xr:uid="{E621A087-CFB3-4B4E-A8A4-39BE8BA18350}"/>
    <cellStyle name="標準_Sheet1 2 2" xfId="5" xr:uid="{271DA87F-3412-4DA0-927D-1F8A6A872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E37D-657F-4BE4-8313-801A21A2CCD2}">
  <dimension ref="A1:L92"/>
  <sheetViews>
    <sheetView showGridLines="0" tabSelected="1" view="pageBreakPreview" zoomScaleNormal="100" zoomScaleSheetLayoutView="100" zoomScalePageLayoutView="115" workbookViewId="0"/>
  </sheetViews>
  <sheetFormatPr defaultRowHeight="13.5" x14ac:dyDescent="0.4"/>
  <cols>
    <col min="1" max="2" width="12.625" style="1" customWidth="1"/>
    <col min="3" max="11" width="9.375" style="1" customWidth="1"/>
    <col min="12" max="12" width="9.375" style="59" customWidth="1"/>
    <col min="13" max="16384" width="9" style="1"/>
  </cols>
  <sheetData>
    <row r="1" spans="1:12" ht="9" customHeight="1" x14ac:dyDescent="0.4">
      <c r="I1" s="2"/>
    </row>
    <row r="2" spans="1:12" s="3" customFormat="1" ht="15" customHeight="1" x14ac:dyDescent="0.4">
      <c r="A2" s="36" t="s">
        <v>66</v>
      </c>
      <c r="B2" s="35"/>
      <c r="C2" s="35"/>
      <c r="D2" s="35"/>
      <c r="E2" s="35"/>
      <c r="F2" s="35"/>
      <c r="G2" s="35"/>
      <c r="H2" s="35"/>
      <c r="I2" s="35"/>
      <c r="L2" s="60"/>
    </row>
    <row r="3" spans="1:12" s="4" customFormat="1" ht="11.25" customHeight="1" thickBot="1" x14ac:dyDescent="0.45">
      <c r="A3" s="40"/>
      <c r="B3" s="40"/>
      <c r="C3" s="40"/>
      <c r="D3" s="40"/>
      <c r="E3" s="40"/>
      <c r="F3" s="40"/>
      <c r="G3" s="40"/>
      <c r="H3" s="40"/>
      <c r="I3" s="40"/>
      <c r="J3" s="41"/>
      <c r="K3" s="41"/>
      <c r="L3" s="76" t="s">
        <v>62</v>
      </c>
    </row>
    <row r="4" spans="1:12" s="81" customFormat="1" ht="27" customHeight="1" x14ac:dyDescent="0.4">
      <c r="A4" s="77"/>
      <c r="B4" s="78"/>
      <c r="C4" s="79" t="s">
        <v>84</v>
      </c>
      <c r="D4" s="80">
        <v>22</v>
      </c>
      <c r="E4" s="80">
        <v>23</v>
      </c>
      <c r="F4" s="80">
        <v>24</v>
      </c>
      <c r="G4" s="80">
        <v>25</v>
      </c>
      <c r="H4" s="80">
        <v>26</v>
      </c>
      <c r="I4" s="80">
        <v>28</v>
      </c>
      <c r="J4" s="80">
        <v>29</v>
      </c>
      <c r="K4" s="80">
        <v>30</v>
      </c>
      <c r="L4" s="183" t="s">
        <v>52</v>
      </c>
    </row>
    <row r="5" spans="1:12" s="3" customFormat="1" ht="27" customHeight="1" x14ac:dyDescent="0.4">
      <c r="A5" s="194" t="s">
        <v>54</v>
      </c>
      <c r="B5" s="195"/>
      <c r="C5" s="61">
        <v>66</v>
      </c>
      <c r="D5" s="62">
        <v>58</v>
      </c>
      <c r="E5" s="62">
        <v>58</v>
      </c>
      <c r="F5" s="62">
        <v>53</v>
      </c>
      <c r="G5" s="62">
        <v>52</v>
      </c>
      <c r="H5" s="62">
        <v>50</v>
      </c>
      <c r="I5" s="62">
        <v>47</v>
      </c>
      <c r="J5" s="62">
        <v>47</v>
      </c>
      <c r="K5" s="62">
        <v>46</v>
      </c>
      <c r="L5" s="184">
        <v>44</v>
      </c>
    </row>
    <row r="6" spans="1:12" s="3" customFormat="1" ht="27" customHeight="1" x14ac:dyDescent="0.4">
      <c r="A6" s="199" t="s">
        <v>55</v>
      </c>
      <c r="B6" s="39" t="s">
        <v>2</v>
      </c>
      <c r="C6" s="63">
        <v>1958</v>
      </c>
      <c r="D6" s="64">
        <v>1793</v>
      </c>
      <c r="E6" s="64">
        <v>1905</v>
      </c>
      <c r="F6" s="64">
        <v>1614</v>
      </c>
      <c r="G6" s="64">
        <v>1630</v>
      </c>
      <c r="H6" s="64">
        <v>1608</v>
      </c>
      <c r="I6" s="64">
        <v>1212</v>
      </c>
      <c r="J6" s="64">
        <v>1691</v>
      </c>
      <c r="K6" s="64">
        <v>1672</v>
      </c>
      <c r="L6" s="185">
        <v>1320</v>
      </c>
    </row>
    <row r="7" spans="1:12" s="3" customFormat="1" ht="27" customHeight="1" x14ac:dyDescent="0.4">
      <c r="A7" s="199"/>
      <c r="B7" s="38" t="s">
        <v>3</v>
      </c>
      <c r="C7" s="65">
        <v>13</v>
      </c>
      <c r="D7" s="66">
        <v>8</v>
      </c>
      <c r="E7" s="66">
        <v>5</v>
      </c>
      <c r="F7" s="66">
        <v>6</v>
      </c>
      <c r="G7" s="66">
        <v>6</v>
      </c>
      <c r="H7" s="66">
        <v>4</v>
      </c>
      <c r="I7" s="66">
        <v>5</v>
      </c>
      <c r="J7" s="66">
        <v>3</v>
      </c>
      <c r="K7" s="66">
        <v>3</v>
      </c>
      <c r="L7" s="186">
        <v>3</v>
      </c>
    </row>
    <row r="8" spans="1:12" s="3" customFormat="1" ht="27" customHeight="1" x14ac:dyDescent="0.4">
      <c r="A8" s="200"/>
      <c r="B8" s="85" t="s">
        <v>4</v>
      </c>
      <c r="C8" s="86">
        <v>1971</v>
      </c>
      <c r="D8" s="87">
        <v>1801</v>
      </c>
      <c r="E8" s="87">
        <v>1910</v>
      </c>
      <c r="F8" s="87">
        <v>1620</v>
      </c>
      <c r="G8" s="87">
        <v>1636</v>
      </c>
      <c r="H8" s="87">
        <v>1612</v>
      </c>
      <c r="I8" s="87">
        <v>1217</v>
      </c>
      <c r="J8" s="87">
        <v>1694</v>
      </c>
      <c r="K8" s="87">
        <v>1675</v>
      </c>
      <c r="L8" s="187">
        <f>+L6+L7</f>
        <v>1323</v>
      </c>
    </row>
    <row r="9" spans="1:12" s="3" customFormat="1" ht="27" customHeight="1" x14ac:dyDescent="0.4">
      <c r="A9" s="194" t="s">
        <v>63</v>
      </c>
      <c r="B9" s="195"/>
      <c r="C9" s="61">
        <v>603840</v>
      </c>
      <c r="D9" s="62">
        <v>526437</v>
      </c>
      <c r="E9" s="62">
        <v>621144</v>
      </c>
      <c r="F9" s="62">
        <v>531121</v>
      </c>
      <c r="G9" s="62">
        <v>528219</v>
      </c>
      <c r="H9" s="62">
        <v>550359</v>
      </c>
      <c r="I9" s="62">
        <v>495796</v>
      </c>
      <c r="J9" s="62">
        <v>550398</v>
      </c>
      <c r="K9" s="62">
        <v>609509</v>
      </c>
      <c r="L9" s="184">
        <v>590209</v>
      </c>
    </row>
    <row r="10" spans="1:12" s="3" customFormat="1" ht="27" customHeight="1" x14ac:dyDescent="0.4">
      <c r="A10" s="194" t="s">
        <v>64</v>
      </c>
      <c r="B10" s="195"/>
      <c r="C10" s="61">
        <v>1304342</v>
      </c>
      <c r="D10" s="62">
        <v>1328149</v>
      </c>
      <c r="E10" s="62">
        <v>1674969</v>
      </c>
      <c r="F10" s="62">
        <v>1213541</v>
      </c>
      <c r="G10" s="62">
        <v>1198200</v>
      </c>
      <c r="H10" s="62">
        <v>1496187</v>
      </c>
      <c r="I10" s="62">
        <v>1506982</v>
      </c>
      <c r="J10" s="62">
        <v>1680407</v>
      </c>
      <c r="K10" s="62">
        <v>1716440</v>
      </c>
      <c r="L10" s="184">
        <v>1619447</v>
      </c>
    </row>
    <row r="11" spans="1:12" s="3" customFormat="1" ht="27" customHeight="1" x14ac:dyDescent="0.4">
      <c r="A11" s="196" t="s">
        <v>59</v>
      </c>
      <c r="B11" s="82" t="s">
        <v>56</v>
      </c>
      <c r="C11" s="67">
        <v>1983858</v>
      </c>
      <c r="D11" s="68">
        <v>2113818</v>
      </c>
      <c r="E11" s="68">
        <v>2553381</v>
      </c>
      <c r="F11" s="68">
        <v>2394973</v>
      </c>
      <c r="G11" s="68">
        <v>2306005</v>
      </c>
      <c r="H11" s="68">
        <v>2668601</v>
      </c>
      <c r="I11" s="68">
        <v>2686285</v>
      </c>
      <c r="J11" s="68">
        <v>2952834</v>
      </c>
      <c r="K11" s="68">
        <v>3285969</v>
      </c>
      <c r="L11" s="188">
        <v>2775911</v>
      </c>
    </row>
    <row r="12" spans="1:12" s="3" customFormat="1" ht="27" customHeight="1" x14ac:dyDescent="0.4">
      <c r="A12" s="197"/>
      <c r="B12" s="83" t="s">
        <v>57</v>
      </c>
      <c r="C12" s="69">
        <v>170222</v>
      </c>
      <c r="D12" s="70">
        <v>137684</v>
      </c>
      <c r="E12" s="70">
        <v>305365</v>
      </c>
      <c r="F12" s="70">
        <v>88947</v>
      </c>
      <c r="G12" s="71">
        <v>142989</v>
      </c>
      <c r="H12" s="71">
        <v>117813</v>
      </c>
      <c r="I12" s="66">
        <v>92378</v>
      </c>
      <c r="J12" s="66">
        <v>105133</v>
      </c>
      <c r="K12" s="66">
        <v>132475</v>
      </c>
      <c r="L12" s="186">
        <v>100783</v>
      </c>
    </row>
    <row r="13" spans="1:12" s="3" customFormat="1" ht="27" customHeight="1" x14ac:dyDescent="0.4">
      <c r="A13" s="197"/>
      <c r="B13" s="84" t="s">
        <v>58</v>
      </c>
      <c r="C13" s="65">
        <v>126178</v>
      </c>
      <c r="D13" s="66">
        <v>75905</v>
      </c>
      <c r="E13" s="66">
        <v>164486</v>
      </c>
      <c r="F13" s="66">
        <v>127900</v>
      </c>
      <c r="G13" s="72">
        <v>184759</v>
      </c>
      <c r="H13" s="71">
        <v>167036</v>
      </c>
      <c r="I13" s="66">
        <v>87018</v>
      </c>
      <c r="J13" s="66">
        <v>142538</v>
      </c>
      <c r="K13" s="66">
        <v>134638</v>
      </c>
      <c r="L13" s="186">
        <v>172423</v>
      </c>
    </row>
    <row r="14" spans="1:12" s="3" customFormat="1" ht="27" customHeight="1" x14ac:dyDescent="0.4">
      <c r="A14" s="197"/>
      <c r="B14" s="84" t="s">
        <v>65</v>
      </c>
      <c r="C14" s="73">
        <v>12</v>
      </c>
      <c r="D14" s="71">
        <v>18</v>
      </c>
      <c r="E14" s="71">
        <v>21</v>
      </c>
      <c r="F14" s="71">
        <v>15</v>
      </c>
      <c r="G14" s="72">
        <v>7</v>
      </c>
      <c r="H14" s="71">
        <v>143</v>
      </c>
      <c r="I14" s="66">
        <v>23</v>
      </c>
      <c r="J14" s="66">
        <v>23</v>
      </c>
      <c r="K14" s="66">
        <v>36</v>
      </c>
      <c r="L14" s="186">
        <v>41</v>
      </c>
    </row>
    <row r="15" spans="1:12" s="3" customFormat="1" ht="27" customHeight="1" x14ac:dyDescent="0.4">
      <c r="A15" s="198"/>
      <c r="B15" s="88" t="s">
        <v>4</v>
      </c>
      <c r="C15" s="86">
        <v>2280270</v>
      </c>
      <c r="D15" s="87">
        <v>2327425</v>
      </c>
      <c r="E15" s="87">
        <v>3023253</v>
      </c>
      <c r="F15" s="87">
        <v>2611835</v>
      </c>
      <c r="G15" s="89">
        <v>2633760</v>
      </c>
      <c r="H15" s="89">
        <v>2953593</v>
      </c>
      <c r="I15" s="87">
        <v>2865704</v>
      </c>
      <c r="J15" s="87">
        <v>3200528</v>
      </c>
      <c r="K15" s="87">
        <v>3553118</v>
      </c>
      <c r="L15" s="187">
        <v>3049158</v>
      </c>
    </row>
    <row r="16" spans="1:12" s="3" customFormat="1" ht="11.25" customHeight="1" x14ac:dyDescent="0.4">
      <c r="A16" s="50" t="s">
        <v>5</v>
      </c>
      <c r="L16" s="60"/>
    </row>
    <row r="17" spans="1:12" s="3" customFormat="1" ht="11.25" customHeight="1" x14ac:dyDescent="0.4">
      <c r="A17" s="37" t="s">
        <v>67</v>
      </c>
      <c r="L17" s="60"/>
    </row>
    <row r="18" spans="1:12" s="3" customFormat="1" ht="11.25" customHeight="1" x14ac:dyDescent="0.4">
      <c r="A18" s="37" t="s">
        <v>60</v>
      </c>
      <c r="L18" s="60"/>
    </row>
    <row r="19" spans="1:12" s="3" customFormat="1" ht="12" customHeight="1" x14ac:dyDescent="0.4">
      <c r="A19" s="37" t="s">
        <v>61</v>
      </c>
      <c r="L19" s="60"/>
    </row>
    <row r="20" spans="1:12" s="192" customFormat="1" ht="12" customHeight="1" x14ac:dyDescent="0.4">
      <c r="A20" s="191" t="s">
        <v>83</v>
      </c>
      <c r="L20" s="193"/>
    </row>
    <row r="21" spans="1:12" s="3" customFormat="1" ht="18" customHeight="1" x14ac:dyDescent="0.4">
      <c r="L21" s="60"/>
    </row>
    <row r="22" spans="1:12" s="3" customFormat="1" ht="18" customHeight="1" x14ac:dyDescent="0.4">
      <c r="L22" s="60"/>
    </row>
    <row r="23" spans="1:12" s="3" customFormat="1" ht="18" customHeight="1" x14ac:dyDescent="0.4">
      <c r="L23" s="60"/>
    </row>
    <row r="24" spans="1:12" s="3" customFormat="1" ht="18" customHeight="1" x14ac:dyDescent="0.4">
      <c r="L24" s="60"/>
    </row>
    <row r="25" spans="1:12" s="3" customFormat="1" ht="18" customHeight="1" x14ac:dyDescent="0.4">
      <c r="C25" s="182"/>
      <c r="D25" s="182"/>
      <c r="E25" s="182"/>
      <c r="F25" s="182"/>
      <c r="G25" s="182"/>
      <c r="H25" s="182"/>
      <c r="I25" s="182"/>
      <c r="J25" s="182"/>
      <c r="K25" s="182"/>
      <c r="L25" s="60"/>
    </row>
    <row r="26" spans="1:12" s="3" customFormat="1" ht="18" customHeight="1" x14ac:dyDescent="0.4">
      <c r="L26" s="60"/>
    </row>
    <row r="27" spans="1:12" s="3" customFormat="1" ht="18" customHeight="1" x14ac:dyDescent="0.4">
      <c r="L27" s="60"/>
    </row>
    <row r="28" spans="1:12" s="3" customFormat="1" ht="18" customHeight="1" x14ac:dyDescent="0.4">
      <c r="L28" s="60"/>
    </row>
    <row r="29" spans="1:12" s="3" customFormat="1" ht="18" customHeight="1" x14ac:dyDescent="0.4">
      <c r="L29" s="60"/>
    </row>
    <row r="30" spans="1:12" s="3" customFormat="1" ht="18" customHeight="1" x14ac:dyDescent="0.4">
      <c r="L30" s="60"/>
    </row>
    <row r="31" spans="1:12" s="3" customFormat="1" ht="18" customHeight="1" x14ac:dyDescent="0.4">
      <c r="L31" s="60"/>
    </row>
    <row r="32" spans="1:12" s="3" customFormat="1" ht="18" customHeight="1" x14ac:dyDescent="0.4">
      <c r="L32" s="60"/>
    </row>
    <row r="33" spans="12:12" s="3" customFormat="1" ht="18" customHeight="1" x14ac:dyDescent="0.4">
      <c r="L33" s="60"/>
    </row>
    <row r="34" spans="12:12" s="3" customFormat="1" ht="18" customHeight="1" x14ac:dyDescent="0.4">
      <c r="L34" s="60"/>
    </row>
    <row r="35" spans="12:12" s="3" customFormat="1" ht="18" customHeight="1" x14ac:dyDescent="0.4">
      <c r="L35" s="60"/>
    </row>
    <row r="36" spans="12:12" s="3" customFormat="1" ht="18" customHeight="1" x14ac:dyDescent="0.4">
      <c r="L36" s="60"/>
    </row>
    <row r="37" spans="12:12" s="3" customFormat="1" ht="18" customHeight="1" x14ac:dyDescent="0.4">
      <c r="L37" s="60"/>
    </row>
    <row r="38" spans="12:12" s="3" customFormat="1" ht="18" customHeight="1" x14ac:dyDescent="0.4">
      <c r="L38" s="60"/>
    </row>
    <row r="39" spans="12:12" s="3" customFormat="1" ht="18" customHeight="1" x14ac:dyDescent="0.4">
      <c r="L39" s="60"/>
    </row>
    <row r="40" spans="12:12" s="3" customFormat="1" ht="18" customHeight="1" x14ac:dyDescent="0.4">
      <c r="L40" s="60"/>
    </row>
    <row r="41" spans="12:12" s="3" customFormat="1" ht="18" customHeight="1" x14ac:dyDescent="0.4">
      <c r="L41" s="60"/>
    </row>
    <row r="42" spans="12:12" s="3" customFormat="1" ht="18" customHeight="1" x14ac:dyDescent="0.4">
      <c r="L42" s="60"/>
    </row>
    <row r="43" spans="12:12" s="3" customFormat="1" ht="18" customHeight="1" x14ac:dyDescent="0.4">
      <c r="L43" s="60"/>
    </row>
    <row r="44" spans="12:12" s="3" customFormat="1" ht="18" customHeight="1" x14ac:dyDescent="0.4">
      <c r="L44" s="60"/>
    </row>
    <row r="45" spans="12:12" s="3" customFormat="1" ht="18" customHeight="1" x14ac:dyDescent="0.4">
      <c r="L45" s="60"/>
    </row>
    <row r="46" spans="12:12" s="3" customFormat="1" ht="18" customHeight="1" x14ac:dyDescent="0.4">
      <c r="L46" s="60"/>
    </row>
    <row r="47" spans="12:12" s="3" customFormat="1" ht="18" customHeight="1" x14ac:dyDescent="0.4">
      <c r="L47" s="60"/>
    </row>
    <row r="48" spans="12:12" s="3" customFormat="1" ht="18" customHeight="1" x14ac:dyDescent="0.4">
      <c r="L48" s="60"/>
    </row>
    <row r="49" spans="12:12" s="3" customFormat="1" ht="18" customHeight="1" x14ac:dyDescent="0.4">
      <c r="L49" s="60"/>
    </row>
    <row r="50" spans="12:12" s="3" customFormat="1" ht="18" customHeight="1" x14ac:dyDescent="0.4">
      <c r="L50" s="60"/>
    </row>
    <row r="51" spans="12:12" s="3" customFormat="1" ht="18" customHeight="1" x14ac:dyDescent="0.4">
      <c r="L51" s="60"/>
    </row>
    <row r="52" spans="12:12" s="3" customFormat="1" ht="18" customHeight="1" x14ac:dyDescent="0.4">
      <c r="L52" s="60"/>
    </row>
    <row r="53" spans="12:12" s="3" customFormat="1" ht="18" customHeight="1" x14ac:dyDescent="0.4">
      <c r="L53" s="60"/>
    </row>
    <row r="54" spans="12:12" s="3" customFormat="1" ht="18" customHeight="1" x14ac:dyDescent="0.4">
      <c r="L54" s="60"/>
    </row>
    <row r="55" spans="12:12" s="3" customFormat="1" ht="18" customHeight="1" x14ac:dyDescent="0.4">
      <c r="L55" s="60"/>
    </row>
    <row r="56" spans="12:12" s="3" customFormat="1" ht="18" customHeight="1" x14ac:dyDescent="0.4">
      <c r="L56" s="60"/>
    </row>
    <row r="57" spans="12:12" s="3" customFormat="1" ht="18" customHeight="1" x14ac:dyDescent="0.4">
      <c r="L57" s="60"/>
    </row>
    <row r="58" spans="12:12" s="3" customFormat="1" ht="18" customHeight="1" x14ac:dyDescent="0.4">
      <c r="L58" s="60"/>
    </row>
    <row r="59" spans="12:12" s="3" customFormat="1" ht="18" customHeight="1" x14ac:dyDescent="0.4">
      <c r="L59" s="60"/>
    </row>
    <row r="60" spans="12:12" s="3" customFormat="1" ht="18" customHeight="1" x14ac:dyDescent="0.4">
      <c r="L60" s="60"/>
    </row>
    <row r="61" spans="12:12" s="3" customFormat="1" ht="18" customHeight="1" x14ac:dyDescent="0.4">
      <c r="L61" s="60"/>
    </row>
    <row r="62" spans="12:12" s="3" customFormat="1" ht="18" customHeight="1" x14ac:dyDescent="0.4">
      <c r="L62" s="60"/>
    </row>
    <row r="63" spans="12:12" s="3" customFormat="1" ht="18" customHeight="1" x14ac:dyDescent="0.4">
      <c r="L63" s="60"/>
    </row>
    <row r="64" spans="12:12" s="3" customFormat="1" ht="18" customHeight="1" x14ac:dyDescent="0.4">
      <c r="L64" s="60"/>
    </row>
    <row r="65" spans="12:12" s="3" customFormat="1" ht="18" customHeight="1" x14ac:dyDescent="0.4">
      <c r="L65" s="60"/>
    </row>
    <row r="66" spans="12:12" s="3" customFormat="1" ht="18" customHeight="1" x14ac:dyDescent="0.4">
      <c r="L66" s="60"/>
    </row>
    <row r="67" spans="12:12" s="3" customFormat="1" ht="18" customHeight="1" x14ac:dyDescent="0.4">
      <c r="L67" s="60"/>
    </row>
    <row r="68" spans="12:12" s="3" customFormat="1" ht="18" customHeight="1" x14ac:dyDescent="0.4">
      <c r="L68" s="60"/>
    </row>
    <row r="69" spans="12:12" ht="18" customHeight="1" x14ac:dyDescent="0.4"/>
    <row r="70" spans="12:12" ht="18" customHeight="1" x14ac:dyDescent="0.4"/>
    <row r="71" spans="12:12" ht="18" customHeight="1" x14ac:dyDescent="0.4"/>
    <row r="72" spans="12:12" ht="18" customHeight="1" x14ac:dyDescent="0.4"/>
    <row r="73" spans="12:12" ht="18" customHeight="1" x14ac:dyDescent="0.4"/>
    <row r="74" spans="12:12" ht="18" customHeight="1" x14ac:dyDescent="0.4"/>
    <row r="75" spans="12:12" ht="18" customHeight="1" x14ac:dyDescent="0.4"/>
    <row r="76" spans="12:12" ht="18" customHeight="1" x14ac:dyDescent="0.4"/>
    <row r="77" spans="12:12" ht="18" customHeight="1" x14ac:dyDescent="0.4"/>
    <row r="78" spans="12:12" ht="18" customHeight="1" x14ac:dyDescent="0.4"/>
    <row r="79" spans="12:12" ht="18" customHeight="1" x14ac:dyDescent="0.4"/>
    <row r="80" spans="12:12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</sheetData>
  <mergeCells count="5">
    <mergeCell ref="A9:B9"/>
    <mergeCell ref="A10:B10"/>
    <mergeCell ref="A11:A15"/>
    <mergeCell ref="A5:B5"/>
    <mergeCell ref="A6:A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2694-305B-454C-B264-23E234BCC67F}">
  <dimension ref="A1:J34"/>
  <sheetViews>
    <sheetView showGridLines="0" view="pageBreakPreview" zoomScaleNormal="115" zoomScaleSheetLayoutView="100" workbookViewId="0"/>
  </sheetViews>
  <sheetFormatPr defaultRowHeight="13.5" x14ac:dyDescent="0.4"/>
  <cols>
    <col min="1" max="1" width="23.125" style="96" customWidth="1"/>
    <col min="2" max="3" width="9" style="96" customWidth="1"/>
    <col min="4" max="4" width="12.625" style="96" customWidth="1"/>
    <col min="5" max="6" width="9" style="96" customWidth="1"/>
    <col min="7" max="7" width="12.625" style="96" customWidth="1"/>
    <col min="8" max="9" width="9" style="96" customWidth="1"/>
    <col min="10" max="10" width="12.625" style="96" customWidth="1"/>
    <col min="11" max="16384" width="9" style="96"/>
  </cols>
  <sheetData>
    <row r="1" spans="1:10" s="5" customFormat="1" ht="15" customHeight="1" x14ac:dyDescent="0.4">
      <c r="A1" s="42" t="s">
        <v>68</v>
      </c>
    </row>
    <row r="2" spans="1:10" s="7" customFormat="1" ht="11.25" thickBot="1" x14ac:dyDescent="0.45">
      <c r="A2" s="6"/>
      <c r="B2" s="45"/>
      <c r="C2" s="45"/>
      <c r="D2" s="45"/>
      <c r="G2" s="29"/>
      <c r="J2" s="29" t="s">
        <v>81</v>
      </c>
    </row>
    <row r="3" spans="1:10" s="91" customFormat="1" ht="15" customHeight="1" x14ac:dyDescent="0.4">
      <c r="A3" s="90"/>
      <c r="B3" s="204" t="s">
        <v>80</v>
      </c>
      <c r="C3" s="202"/>
      <c r="D3" s="203"/>
      <c r="E3" s="204" t="s">
        <v>52</v>
      </c>
      <c r="F3" s="202"/>
      <c r="G3" s="203"/>
      <c r="H3" s="201" t="s">
        <v>53</v>
      </c>
      <c r="I3" s="202"/>
      <c r="J3" s="203"/>
    </row>
    <row r="4" spans="1:10" s="74" customFormat="1" ht="26.25" customHeight="1" x14ac:dyDescent="0.4">
      <c r="A4" s="92"/>
      <c r="B4" s="93" t="s">
        <v>6</v>
      </c>
      <c r="C4" s="94" t="s">
        <v>7</v>
      </c>
      <c r="D4" s="95" t="s">
        <v>8</v>
      </c>
      <c r="E4" s="93" t="s">
        <v>6</v>
      </c>
      <c r="F4" s="94" t="s">
        <v>7</v>
      </c>
      <c r="G4" s="95" t="s">
        <v>8</v>
      </c>
      <c r="H4" s="93" t="s">
        <v>6</v>
      </c>
      <c r="I4" s="94" t="s">
        <v>7</v>
      </c>
      <c r="J4" s="95" t="s">
        <v>8</v>
      </c>
    </row>
    <row r="5" spans="1:10" ht="21" customHeight="1" x14ac:dyDescent="0.4">
      <c r="A5" s="139" t="s">
        <v>69</v>
      </c>
      <c r="B5" s="140">
        <v>46</v>
      </c>
      <c r="C5" s="141">
        <v>1675</v>
      </c>
      <c r="D5" s="142">
        <v>3553118</v>
      </c>
      <c r="E5" s="140">
        <f>SUM(E8:E20)</f>
        <v>44</v>
      </c>
      <c r="F5" s="141">
        <f>SUM(F8:F20)</f>
        <v>1315</v>
      </c>
      <c r="G5" s="143">
        <v>3049158</v>
      </c>
      <c r="H5" s="144">
        <f>SUM(H8:H20)</f>
        <v>44</v>
      </c>
      <c r="I5" s="145">
        <f>SUM(I8:I20)</f>
        <v>1615</v>
      </c>
      <c r="J5" s="142">
        <v>3228296</v>
      </c>
    </row>
    <row r="6" spans="1:10" ht="3.75" customHeight="1" x14ac:dyDescent="0.4">
      <c r="A6" s="97"/>
      <c r="B6" s="98"/>
      <c r="C6" s="99"/>
      <c r="D6" s="100"/>
      <c r="E6" s="98"/>
      <c r="F6" s="99"/>
      <c r="G6" s="101"/>
      <c r="H6" s="98"/>
      <c r="I6" s="99"/>
      <c r="J6" s="100"/>
    </row>
    <row r="7" spans="1:10" ht="21" customHeight="1" x14ac:dyDescent="0.4">
      <c r="A7" s="102" t="s">
        <v>71</v>
      </c>
      <c r="B7" s="103"/>
      <c r="C7" s="104"/>
      <c r="D7" s="105"/>
      <c r="E7" s="103"/>
      <c r="F7" s="104"/>
      <c r="G7" s="106"/>
      <c r="H7" s="103"/>
      <c r="I7" s="104"/>
      <c r="J7" s="105"/>
    </row>
    <row r="8" spans="1:10" ht="21" customHeight="1" x14ac:dyDescent="0.4">
      <c r="A8" s="107" t="s">
        <v>9</v>
      </c>
      <c r="B8" s="108">
        <v>10</v>
      </c>
      <c r="C8" s="109">
        <v>523</v>
      </c>
      <c r="D8" s="110">
        <v>1247943</v>
      </c>
      <c r="E8" s="108">
        <v>8</v>
      </c>
      <c r="F8" s="109">
        <v>172</v>
      </c>
      <c r="G8" s="111">
        <v>692738</v>
      </c>
      <c r="H8" s="108">
        <v>9</v>
      </c>
      <c r="I8" s="109">
        <v>511</v>
      </c>
      <c r="J8" s="110">
        <v>820793</v>
      </c>
    </row>
    <row r="9" spans="1:10" ht="21" customHeight="1" x14ac:dyDescent="0.4">
      <c r="A9" s="107" t="s">
        <v>10</v>
      </c>
      <c r="B9" s="112">
        <v>1</v>
      </c>
      <c r="C9" s="109">
        <v>27</v>
      </c>
      <c r="D9" s="113" t="s">
        <v>11</v>
      </c>
      <c r="E9" s="112">
        <v>1</v>
      </c>
      <c r="F9" s="109">
        <v>23</v>
      </c>
      <c r="G9" s="114" t="s">
        <v>11</v>
      </c>
      <c r="H9" s="112">
        <v>1</v>
      </c>
      <c r="I9" s="109">
        <v>22</v>
      </c>
      <c r="J9" s="113" t="s">
        <v>11</v>
      </c>
    </row>
    <row r="10" spans="1:10" ht="21" customHeight="1" x14ac:dyDescent="0.4">
      <c r="A10" s="107" t="s">
        <v>12</v>
      </c>
      <c r="B10" s="108">
        <v>1</v>
      </c>
      <c r="C10" s="109">
        <v>16</v>
      </c>
      <c r="D10" s="113" t="s">
        <v>11</v>
      </c>
      <c r="E10" s="108">
        <v>1</v>
      </c>
      <c r="F10" s="109">
        <v>19</v>
      </c>
      <c r="G10" s="114" t="s">
        <v>11</v>
      </c>
      <c r="H10" s="108">
        <v>1</v>
      </c>
      <c r="I10" s="109">
        <v>19</v>
      </c>
      <c r="J10" s="113" t="s">
        <v>11</v>
      </c>
    </row>
    <row r="11" spans="1:10" ht="21" customHeight="1" x14ac:dyDescent="0.4">
      <c r="A11" s="115" t="s">
        <v>13</v>
      </c>
      <c r="B11" s="112">
        <v>3</v>
      </c>
      <c r="C11" s="109">
        <v>27</v>
      </c>
      <c r="D11" s="113">
        <v>25321</v>
      </c>
      <c r="E11" s="112">
        <v>3</v>
      </c>
      <c r="F11" s="109">
        <v>26</v>
      </c>
      <c r="G11" s="114">
        <v>23226</v>
      </c>
      <c r="H11" s="112">
        <v>4</v>
      </c>
      <c r="I11" s="109">
        <v>32</v>
      </c>
      <c r="J11" s="113">
        <v>21885</v>
      </c>
    </row>
    <row r="12" spans="1:10" ht="21" customHeight="1" x14ac:dyDescent="0.4">
      <c r="A12" s="107" t="s">
        <v>14</v>
      </c>
      <c r="B12" s="112">
        <v>6</v>
      </c>
      <c r="C12" s="109">
        <v>93</v>
      </c>
      <c r="D12" s="113">
        <v>127921</v>
      </c>
      <c r="E12" s="112">
        <v>6</v>
      </c>
      <c r="F12" s="109">
        <v>98</v>
      </c>
      <c r="G12" s="114">
        <v>117717</v>
      </c>
      <c r="H12" s="112">
        <v>6</v>
      </c>
      <c r="I12" s="109">
        <v>91</v>
      </c>
      <c r="J12" s="113">
        <v>116657</v>
      </c>
    </row>
    <row r="13" spans="1:10" ht="21" customHeight="1" x14ac:dyDescent="0.4">
      <c r="A13" s="116" t="s">
        <v>15</v>
      </c>
      <c r="B13" s="112">
        <v>2</v>
      </c>
      <c r="C13" s="109">
        <v>18</v>
      </c>
      <c r="D13" s="113" t="s">
        <v>11</v>
      </c>
      <c r="E13" s="112">
        <v>2</v>
      </c>
      <c r="F13" s="109">
        <v>18</v>
      </c>
      <c r="G13" s="114" t="s">
        <v>11</v>
      </c>
      <c r="H13" s="112">
        <v>1</v>
      </c>
      <c r="I13" s="109">
        <v>13</v>
      </c>
      <c r="J13" s="113" t="s">
        <v>11</v>
      </c>
    </row>
    <row r="14" spans="1:10" ht="21" customHeight="1" x14ac:dyDescent="0.4">
      <c r="A14" s="107" t="s">
        <v>16</v>
      </c>
      <c r="B14" s="112">
        <v>3</v>
      </c>
      <c r="C14" s="109">
        <v>20</v>
      </c>
      <c r="D14" s="113">
        <v>29464</v>
      </c>
      <c r="E14" s="112">
        <v>3</v>
      </c>
      <c r="F14" s="109">
        <v>20</v>
      </c>
      <c r="G14" s="114">
        <v>31352</v>
      </c>
      <c r="H14" s="112">
        <v>3</v>
      </c>
      <c r="I14" s="109">
        <v>21</v>
      </c>
      <c r="J14" s="113">
        <v>26301</v>
      </c>
    </row>
    <row r="15" spans="1:10" ht="21" customHeight="1" x14ac:dyDescent="0.4">
      <c r="A15" s="107" t="s">
        <v>17</v>
      </c>
      <c r="B15" s="117">
        <v>1</v>
      </c>
      <c r="C15" s="109">
        <v>10</v>
      </c>
      <c r="D15" s="113" t="s">
        <v>11</v>
      </c>
      <c r="E15" s="117">
        <v>1</v>
      </c>
      <c r="F15" s="109">
        <v>9</v>
      </c>
      <c r="G15" s="114" t="s">
        <v>11</v>
      </c>
      <c r="H15" s="112" t="s">
        <v>74</v>
      </c>
      <c r="I15" s="109" t="s">
        <v>74</v>
      </c>
      <c r="J15" s="113" t="s">
        <v>74</v>
      </c>
    </row>
    <row r="16" spans="1:10" ht="21" customHeight="1" x14ac:dyDescent="0.4">
      <c r="A16" s="107" t="s">
        <v>18</v>
      </c>
      <c r="B16" s="112">
        <v>10</v>
      </c>
      <c r="C16" s="109">
        <v>475</v>
      </c>
      <c r="D16" s="113">
        <v>1372030</v>
      </c>
      <c r="E16" s="112">
        <v>10</v>
      </c>
      <c r="F16" s="109">
        <v>462</v>
      </c>
      <c r="G16" s="114">
        <v>1401821</v>
      </c>
      <c r="H16" s="112">
        <v>10</v>
      </c>
      <c r="I16" s="109">
        <v>429</v>
      </c>
      <c r="J16" s="113">
        <v>1442215</v>
      </c>
    </row>
    <row r="17" spans="1:10" ht="23.25" customHeight="1" x14ac:dyDescent="0.4">
      <c r="A17" s="118" t="s">
        <v>19</v>
      </c>
      <c r="B17" s="112">
        <v>1</v>
      </c>
      <c r="C17" s="109">
        <v>12</v>
      </c>
      <c r="D17" s="113" t="s">
        <v>11</v>
      </c>
      <c r="E17" s="112">
        <v>1</v>
      </c>
      <c r="F17" s="109">
        <v>12</v>
      </c>
      <c r="G17" s="114" t="s">
        <v>11</v>
      </c>
      <c r="H17" s="112">
        <v>1</v>
      </c>
      <c r="I17" s="109">
        <v>12</v>
      </c>
      <c r="J17" s="113" t="s">
        <v>11</v>
      </c>
    </row>
    <row r="18" spans="1:10" ht="21" customHeight="1" x14ac:dyDescent="0.4">
      <c r="A18" s="107" t="s">
        <v>20</v>
      </c>
      <c r="B18" s="112">
        <v>5</v>
      </c>
      <c r="C18" s="109">
        <v>357</v>
      </c>
      <c r="D18" s="113">
        <v>576192</v>
      </c>
      <c r="E18" s="112">
        <v>5</v>
      </c>
      <c r="F18" s="109">
        <v>357</v>
      </c>
      <c r="G18" s="114">
        <v>586400</v>
      </c>
      <c r="H18" s="112">
        <v>5</v>
      </c>
      <c r="I18" s="109">
        <v>377</v>
      </c>
      <c r="J18" s="113">
        <v>647576</v>
      </c>
    </row>
    <row r="19" spans="1:10" ht="21" customHeight="1" x14ac:dyDescent="0.4">
      <c r="A19" s="107" t="s">
        <v>21</v>
      </c>
      <c r="B19" s="112">
        <v>1</v>
      </c>
      <c r="C19" s="109">
        <v>83</v>
      </c>
      <c r="D19" s="113" t="s">
        <v>11</v>
      </c>
      <c r="E19" s="112">
        <v>1</v>
      </c>
      <c r="F19" s="109">
        <v>85</v>
      </c>
      <c r="G19" s="114" t="s">
        <v>11</v>
      </c>
      <c r="H19" s="112">
        <v>1</v>
      </c>
      <c r="I19" s="109">
        <v>74</v>
      </c>
      <c r="J19" s="113" t="s">
        <v>11</v>
      </c>
    </row>
    <row r="20" spans="1:10" ht="21" customHeight="1" x14ac:dyDescent="0.4">
      <c r="A20" s="116" t="s">
        <v>22</v>
      </c>
      <c r="B20" s="112">
        <v>2</v>
      </c>
      <c r="C20" s="109">
        <v>14</v>
      </c>
      <c r="D20" s="113" t="s">
        <v>11</v>
      </c>
      <c r="E20" s="112">
        <v>2</v>
      </c>
      <c r="F20" s="109">
        <v>14</v>
      </c>
      <c r="G20" s="114" t="s">
        <v>11</v>
      </c>
      <c r="H20" s="112">
        <v>2</v>
      </c>
      <c r="I20" s="109">
        <v>14</v>
      </c>
      <c r="J20" s="113" t="s">
        <v>11</v>
      </c>
    </row>
    <row r="21" spans="1:10" ht="3.75" customHeight="1" x14ac:dyDescent="0.15">
      <c r="A21" s="119"/>
      <c r="B21" s="108"/>
      <c r="C21" s="120"/>
      <c r="D21" s="110"/>
      <c r="E21" s="108"/>
      <c r="F21" s="120"/>
      <c r="G21" s="111"/>
      <c r="H21" s="108"/>
      <c r="I21" s="120"/>
      <c r="J21" s="110"/>
    </row>
    <row r="22" spans="1:10" ht="17.100000000000001" customHeight="1" x14ac:dyDescent="0.15">
      <c r="A22" s="121" t="s">
        <v>72</v>
      </c>
      <c r="B22" s="122"/>
      <c r="C22" s="123"/>
      <c r="D22" s="124"/>
      <c r="E22" s="122"/>
      <c r="F22" s="123"/>
      <c r="G22" s="125"/>
      <c r="H22" s="126"/>
      <c r="I22" s="123"/>
      <c r="J22" s="124"/>
    </row>
    <row r="23" spans="1:10" ht="17.100000000000001" customHeight="1" x14ac:dyDescent="0.4">
      <c r="A23" s="115" t="s">
        <v>70</v>
      </c>
      <c r="B23" s="112">
        <v>16</v>
      </c>
      <c r="C23" s="109">
        <v>102</v>
      </c>
      <c r="D23" s="113">
        <v>101497</v>
      </c>
      <c r="E23" s="112">
        <v>15</v>
      </c>
      <c r="F23" s="109">
        <v>104</v>
      </c>
      <c r="G23" s="114">
        <v>119598</v>
      </c>
      <c r="H23" s="127" t="s">
        <v>79</v>
      </c>
      <c r="I23" s="128" t="s">
        <v>79</v>
      </c>
      <c r="J23" s="129" t="s">
        <v>79</v>
      </c>
    </row>
    <row r="24" spans="1:10" ht="17.100000000000001" customHeight="1" x14ac:dyDescent="0.4">
      <c r="A24" s="115" t="s">
        <v>23</v>
      </c>
      <c r="B24" s="112">
        <v>15</v>
      </c>
      <c r="C24" s="109">
        <v>189</v>
      </c>
      <c r="D24" s="113">
        <v>214735</v>
      </c>
      <c r="E24" s="112">
        <v>15</v>
      </c>
      <c r="F24" s="109">
        <v>190</v>
      </c>
      <c r="G24" s="114">
        <v>231467</v>
      </c>
      <c r="H24" s="127" t="s">
        <v>79</v>
      </c>
      <c r="I24" s="128" t="s">
        <v>79</v>
      </c>
      <c r="J24" s="129" t="s">
        <v>79</v>
      </c>
    </row>
    <row r="25" spans="1:10" ht="17.100000000000001" customHeight="1" x14ac:dyDescent="0.4">
      <c r="A25" s="115" t="s">
        <v>24</v>
      </c>
      <c r="B25" s="112">
        <v>6</v>
      </c>
      <c r="C25" s="109">
        <v>146</v>
      </c>
      <c r="D25" s="113">
        <v>231093</v>
      </c>
      <c r="E25" s="112">
        <v>7</v>
      </c>
      <c r="F25" s="109">
        <v>182</v>
      </c>
      <c r="G25" s="114">
        <v>275627</v>
      </c>
      <c r="H25" s="127" t="s">
        <v>79</v>
      </c>
      <c r="I25" s="128" t="s">
        <v>79</v>
      </c>
      <c r="J25" s="129" t="s">
        <v>79</v>
      </c>
    </row>
    <row r="26" spans="1:10" ht="16.5" customHeight="1" x14ac:dyDescent="0.4">
      <c r="A26" s="130" t="s">
        <v>25</v>
      </c>
      <c r="B26" s="131">
        <v>9</v>
      </c>
      <c r="C26" s="132">
        <v>1238</v>
      </c>
      <c r="D26" s="133">
        <v>3005793</v>
      </c>
      <c r="E26" s="131">
        <v>7</v>
      </c>
      <c r="F26" s="132">
        <v>839</v>
      </c>
      <c r="G26" s="134">
        <v>2422466</v>
      </c>
      <c r="H26" s="135" t="s">
        <v>79</v>
      </c>
      <c r="I26" s="136" t="s">
        <v>79</v>
      </c>
      <c r="J26" s="137" t="s">
        <v>79</v>
      </c>
    </row>
    <row r="27" spans="1:10" ht="11.25" customHeight="1" x14ac:dyDescent="0.4">
      <c r="A27" s="179" t="s">
        <v>26</v>
      </c>
      <c r="B27" s="180"/>
      <c r="C27" s="47"/>
      <c r="D27" s="47"/>
    </row>
    <row r="28" spans="1:10" s="8" customFormat="1" ht="11.25" customHeight="1" x14ac:dyDescent="0.4">
      <c r="A28" s="46" t="s">
        <v>73</v>
      </c>
      <c r="B28" s="48"/>
      <c r="C28" s="48"/>
      <c r="D28" s="48"/>
    </row>
    <row r="29" spans="1:10" s="8" customFormat="1" ht="11.25" customHeight="1" x14ac:dyDescent="0.4">
      <c r="A29" s="43" t="s">
        <v>78</v>
      </c>
    </row>
    <row r="30" spans="1:10" s="8" customFormat="1" ht="9.75" customHeight="1" x14ac:dyDescent="0.4">
      <c r="A30" s="43"/>
    </row>
    <row r="31" spans="1:10" s="8" customFormat="1" ht="9.75" customHeight="1" x14ac:dyDescent="0.4">
      <c r="A31" s="28"/>
    </row>
    <row r="32" spans="1:10" s="8" customFormat="1" ht="9.75" customHeight="1" x14ac:dyDescent="0.4"/>
    <row r="33" spans="1:4" s="138" customFormat="1" ht="9.75" customHeight="1" x14ac:dyDescent="0.4">
      <c r="A33" s="44"/>
      <c r="B33" s="34"/>
      <c r="C33" s="34"/>
      <c r="D33" s="34"/>
    </row>
    <row r="34" spans="1:4" s="138" customFormat="1" ht="9.75" customHeight="1" x14ac:dyDescent="0.4">
      <c r="A34" s="34"/>
      <c r="B34" s="34"/>
      <c r="C34" s="34"/>
      <c r="D34" s="34"/>
    </row>
  </sheetData>
  <mergeCells count="3">
    <mergeCell ref="H3:J3"/>
    <mergeCell ref="B3:D3"/>
    <mergeCell ref="E3:G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F060-A4C8-49D9-8A6C-E7C172694C9A}">
  <dimension ref="A1:T29"/>
  <sheetViews>
    <sheetView showGridLines="0" view="pageBreakPreview" zoomScaleNormal="100" zoomScaleSheetLayoutView="100" workbookViewId="0"/>
  </sheetViews>
  <sheetFormatPr defaultRowHeight="13.5" x14ac:dyDescent="0.4"/>
  <cols>
    <col min="1" max="1" width="9.125" style="11" customWidth="1"/>
    <col min="2" max="3" width="5.625" style="11" customWidth="1"/>
    <col min="4" max="5" width="5.875" style="11" customWidth="1"/>
    <col min="6" max="7" width="6.25" style="11" customWidth="1"/>
    <col min="8" max="9" width="5.875" style="11" customWidth="1"/>
    <col min="10" max="12" width="8.75" style="11" customWidth="1"/>
    <col min="13" max="13" width="5.875" style="11" customWidth="1"/>
    <col min="14" max="16" width="8.75" style="11" customWidth="1"/>
    <col min="17" max="17" width="5.875" style="11" customWidth="1"/>
    <col min="18" max="18" width="8.25" style="11" customWidth="1"/>
    <col min="19" max="19" width="5.25" style="11" customWidth="1"/>
    <col min="20" max="20" width="2.625" style="10" customWidth="1"/>
    <col min="21" max="23" width="2.625" style="11" customWidth="1"/>
    <col min="24" max="16384" width="9" style="11"/>
  </cols>
  <sheetData>
    <row r="1" spans="1:20" s="12" customFormat="1" ht="12" customHeight="1" x14ac:dyDescent="0.4">
      <c r="A1" s="53" t="s">
        <v>75</v>
      </c>
      <c r="B1" s="17"/>
      <c r="C1" s="18"/>
      <c r="D1" s="18"/>
      <c r="E1" s="18"/>
      <c r="F1" s="18"/>
      <c r="G1" s="18"/>
      <c r="K1" s="13"/>
      <c r="L1" s="18"/>
      <c r="T1" s="10"/>
    </row>
    <row r="2" spans="1:20" s="14" customFormat="1" ht="10.5" customHeight="1" thickBot="1" x14ac:dyDescent="0.45">
      <c r="I2" s="208"/>
      <c r="J2" s="208"/>
      <c r="K2" s="208"/>
      <c r="L2" s="49"/>
      <c r="M2" s="49"/>
      <c r="N2" s="49"/>
      <c r="O2" s="49"/>
      <c r="P2" s="49"/>
      <c r="Q2" s="75" t="s">
        <v>82</v>
      </c>
      <c r="R2" s="50"/>
      <c r="S2" s="50"/>
      <c r="T2" s="51"/>
    </row>
    <row r="3" spans="1:20" ht="17.25" customHeight="1" x14ac:dyDescent="0.4">
      <c r="A3" s="209" t="s">
        <v>27</v>
      </c>
      <c r="B3" s="211" t="s">
        <v>0</v>
      </c>
      <c r="C3" s="212"/>
      <c r="D3" s="213"/>
      <c r="E3" s="213"/>
      <c r="F3" s="214" t="s">
        <v>1</v>
      </c>
      <c r="G3" s="213"/>
      <c r="H3" s="213"/>
      <c r="I3" s="207"/>
      <c r="J3" s="205" t="s">
        <v>28</v>
      </c>
      <c r="K3" s="206"/>
      <c r="L3" s="206"/>
      <c r="M3" s="207"/>
      <c r="N3" s="205" t="s">
        <v>29</v>
      </c>
      <c r="O3" s="206"/>
      <c r="P3" s="206"/>
      <c r="Q3" s="207"/>
      <c r="R3" s="52"/>
      <c r="S3" s="52"/>
      <c r="T3" s="51"/>
    </row>
    <row r="4" spans="1:20" s="55" customFormat="1" ht="17.25" customHeight="1" x14ac:dyDescent="0.4">
      <c r="A4" s="210"/>
      <c r="B4" s="26" t="s">
        <v>77</v>
      </c>
      <c r="C4" s="27" t="s">
        <v>76</v>
      </c>
      <c r="D4" s="32" t="s">
        <v>30</v>
      </c>
      <c r="E4" s="30" t="s">
        <v>31</v>
      </c>
      <c r="F4" s="26" t="s">
        <v>77</v>
      </c>
      <c r="G4" s="32" t="s">
        <v>76</v>
      </c>
      <c r="H4" s="27" t="s">
        <v>30</v>
      </c>
      <c r="I4" s="31" t="s">
        <v>31</v>
      </c>
      <c r="J4" s="33" t="s">
        <v>85</v>
      </c>
      <c r="K4" s="27" t="s">
        <v>77</v>
      </c>
      <c r="L4" s="27" t="s">
        <v>30</v>
      </c>
      <c r="M4" s="30" t="s">
        <v>31</v>
      </c>
      <c r="N4" s="26" t="s">
        <v>85</v>
      </c>
      <c r="O4" s="32" t="s">
        <v>77</v>
      </c>
      <c r="P4" s="27" t="s">
        <v>30</v>
      </c>
      <c r="Q4" s="58" t="s">
        <v>31</v>
      </c>
      <c r="R4" s="56"/>
      <c r="S4" s="57"/>
      <c r="T4" s="57"/>
    </row>
    <row r="5" spans="1:20" ht="21" customHeight="1" x14ac:dyDescent="0.4">
      <c r="A5" s="146" t="s">
        <v>4</v>
      </c>
      <c r="B5" s="147">
        <f>+SUM(B6:B24)</f>
        <v>2799</v>
      </c>
      <c r="C5" s="148">
        <f>+SUM(C6:C24)</f>
        <v>2743</v>
      </c>
      <c r="D5" s="149">
        <f>+C5-B5</f>
        <v>-56</v>
      </c>
      <c r="E5" s="150">
        <f>+ROUND((C5/B5-1)*100,1)</f>
        <v>-2</v>
      </c>
      <c r="F5" s="151">
        <f>+SUM(F6:F24)</f>
        <v>105039</v>
      </c>
      <c r="G5" s="152">
        <f>+SUM(G6:G24)</f>
        <v>103260</v>
      </c>
      <c r="H5" s="149">
        <f>+G5-F5</f>
        <v>-1779</v>
      </c>
      <c r="I5" s="153">
        <f>+ROUND((G5/F5-1)*100,1)</f>
        <v>-1.7</v>
      </c>
      <c r="J5" s="154">
        <f>+SUM(J6:J24)</f>
        <v>314091497</v>
      </c>
      <c r="K5" s="189">
        <f>+SUM(K6:K24)</f>
        <v>300326753</v>
      </c>
      <c r="L5" s="149">
        <f>+K5-J5</f>
        <v>-13764744</v>
      </c>
      <c r="M5" s="150">
        <f>+ROUND((K5/J5-1)*100,1)</f>
        <v>-4.4000000000000004</v>
      </c>
      <c r="N5" s="151">
        <f>+SUM(N6:N24)</f>
        <v>112640122</v>
      </c>
      <c r="O5" s="152">
        <f>+SUM(O6:O24)</f>
        <v>104696107</v>
      </c>
      <c r="P5" s="149">
        <f>+O5-N5</f>
        <v>-7944015</v>
      </c>
      <c r="Q5" s="155">
        <f>+ROUND((O5/N5-1)*100,1)</f>
        <v>-7.1</v>
      </c>
      <c r="R5" s="10"/>
      <c r="T5" s="11"/>
    </row>
    <row r="6" spans="1:20" ht="21" customHeight="1" x14ac:dyDescent="0.4">
      <c r="A6" s="156" t="s">
        <v>32</v>
      </c>
      <c r="B6" s="157">
        <v>716</v>
      </c>
      <c r="C6" s="158">
        <v>712</v>
      </c>
      <c r="D6" s="159">
        <f t="shared" ref="D6:D24" si="0">+C6-B6</f>
        <v>-4</v>
      </c>
      <c r="E6" s="160">
        <f t="shared" ref="E6:E24" si="1">+ROUND((C6/B6-1)*100,1)</f>
        <v>-0.6</v>
      </c>
      <c r="F6" s="157">
        <v>21161</v>
      </c>
      <c r="G6" s="161">
        <v>21175</v>
      </c>
      <c r="H6" s="159">
        <f t="shared" ref="H6:H24" si="2">+G6-F6</f>
        <v>14</v>
      </c>
      <c r="I6" s="162">
        <f t="shared" ref="I6:I24" si="3">+ROUND((G6/F6-1)*100,1)</f>
        <v>0.1</v>
      </c>
      <c r="J6" s="163">
        <v>57536400</v>
      </c>
      <c r="K6" s="158">
        <v>57670328</v>
      </c>
      <c r="L6" s="159">
        <f>+K6-J6</f>
        <v>133928</v>
      </c>
      <c r="M6" s="190">
        <f t="shared" ref="M6:M24" si="4">+ROUND((K6/J6-1)*100,1)</f>
        <v>0.2</v>
      </c>
      <c r="N6" s="157">
        <v>20389354</v>
      </c>
      <c r="O6" s="161">
        <v>20359626</v>
      </c>
      <c r="P6" s="159">
        <f t="shared" ref="P6:P24" si="5">+O6-N6</f>
        <v>-29728</v>
      </c>
      <c r="Q6" s="164">
        <f t="shared" ref="Q6:Q24" si="6">+ROUND((O6/N6-1)*100,1)</f>
        <v>-0.1</v>
      </c>
      <c r="R6" s="10"/>
      <c r="T6" s="11"/>
    </row>
    <row r="7" spans="1:20" s="10" customFormat="1" ht="21" customHeight="1" x14ac:dyDescent="0.4">
      <c r="A7" s="156" t="s">
        <v>33</v>
      </c>
      <c r="B7" s="157">
        <v>120</v>
      </c>
      <c r="C7" s="158">
        <v>114</v>
      </c>
      <c r="D7" s="159">
        <f t="shared" si="0"/>
        <v>-6</v>
      </c>
      <c r="E7" s="160">
        <f t="shared" si="1"/>
        <v>-5</v>
      </c>
      <c r="F7" s="157">
        <v>3556</v>
      </c>
      <c r="G7" s="161">
        <v>3472</v>
      </c>
      <c r="H7" s="159">
        <f t="shared" si="2"/>
        <v>-84</v>
      </c>
      <c r="I7" s="162">
        <f t="shared" si="3"/>
        <v>-2.4</v>
      </c>
      <c r="J7" s="163">
        <v>7460425</v>
      </c>
      <c r="K7" s="158">
        <v>7519262</v>
      </c>
      <c r="L7" s="159">
        <f t="shared" ref="L7:L24" si="7">+K7-J7</f>
        <v>58837</v>
      </c>
      <c r="M7" s="190">
        <f t="shared" si="4"/>
        <v>0.8</v>
      </c>
      <c r="N7" s="157">
        <v>2555295</v>
      </c>
      <c r="O7" s="161">
        <v>2362614</v>
      </c>
      <c r="P7" s="159">
        <f t="shared" si="5"/>
        <v>-192681</v>
      </c>
      <c r="Q7" s="164">
        <f t="shared" si="6"/>
        <v>-7.5</v>
      </c>
    </row>
    <row r="8" spans="1:20" s="10" customFormat="1" ht="21" customHeight="1" x14ac:dyDescent="0.4">
      <c r="A8" s="156" t="s">
        <v>34</v>
      </c>
      <c r="B8" s="157">
        <v>350</v>
      </c>
      <c r="C8" s="158">
        <v>337</v>
      </c>
      <c r="D8" s="159">
        <f t="shared" si="0"/>
        <v>-13</v>
      </c>
      <c r="E8" s="160">
        <f t="shared" si="1"/>
        <v>-3.7</v>
      </c>
      <c r="F8" s="157">
        <v>16003</v>
      </c>
      <c r="G8" s="161">
        <v>15727</v>
      </c>
      <c r="H8" s="159">
        <f t="shared" si="2"/>
        <v>-276</v>
      </c>
      <c r="I8" s="162">
        <f t="shared" si="3"/>
        <v>-1.7</v>
      </c>
      <c r="J8" s="163">
        <v>64011404</v>
      </c>
      <c r="K8" s="158">
        <v>57150312</v>
      </c>
      <c r="L8" s="159">
        <f>+K8-J8</f>
        <v>-6861092</v>
      </c>
      <c r="M8" s="190">
        <f t="shared" si="4"/>
        <v>-10.7</v>
      </c>
      <c r="N8" s="157">
        <v>16340902</v>
      </c>
      <c r="O8" s="161">
        <v>14075761</v>
      </c>
      <c r="P8" s="159">
        <f t="shared" si="5"/>
        <v>-2265141</v>
      </c>
      <c r="Q8" s="164">
        <f t="shared" si="6"/>
        <v>-13.9</v>
      </c>
    </row>
    <row r="9" spans="1:20" s="10" customFormat="1" ht="21" customHeight="1" x14ac:dyDescent="0.4">
      <c r="A9" s="156" t="s">
        <v>35</v>
      </c>
      <c r="B9" s="157">
        <v>75</v>
      </c>
      <c r="C9" s="158">
        <v>81</v>
      </c>
      <c r="D9" s="159">
        <f t="shared" si="0"/>
        <v>6</v>
      </c>
      <c r="E9" s="160">
        <f t="shared" si="1"/>
        <v>8</v>
      </c>
      <c r="F9" s="157">
        <v>1065</v>
      </c>
      <c r="G9" s="161">
        <v>1086</v>
      </c>
      <c r="H9" s="159">
        <f t="shared" si="2"/>
        <v>21</v>
      </c>
      <c r="I9" s="162">
        <f t="shared" si="3"/>
        <v>2</v>
      </c>
      <c r="J9" s="163">
        <v>1479043</v>
      </c>
      <c r="K9" s="158">
        <v>1525491</v>
      </c>
      <c r="L9" s="159">
        <f>+K9-J9</f>
        <v>46448</v>
      </c>
      <c r="M9" s="190">
        <f t="shared" si="4"/>
        <v>3.1</v>
      </c>
      <c r="N9" s="157">
        <v>502698</v>
      </c>
      <c r="O9" s="161">
        <v>563104</v>
      </c>
      <c r="P9" s="159">
        <f t="shared" si="5"/>
        <v>60406</v>
      </c>
      <c r="Q9" s="164">
        <f t="shared" si="6"/>
        <v>12</v>
      </c>
    </row>
    <row r="10" spans="1:20" s="10" customFormat="1" ht="21" customHeight="1" x14ac:dyDescent="0.4">
      <c r="A10" s="156" t="s">
        <v>36</v>
      </c>
      <c r="B10" s="157">
        <v>42</v>
      </c>
      <c r="C10" s="158">
        <v>39</v>
      </c>
      <c r="D10" s="159">
        <f t="shared" si="0"/>
        <v>-3</v>
      </c>
      <c r="E10" s="160">
        <f t="shared" si="1"/>
        <v>-7.1</v>
      </c>
      <c r="F10" s="157">
        <v>880</v>
      </c>
      <c r="G10" s="161">
        <v>813</v>
      </c>
      <c r="H10" s="159">
        <f t="shared" si="2"/>
        <v>-67</v>
      </c>
      <c r="I10" s="162">
        <f t="shared" si="3"/>
        <v>-7.6</v>
      </c>
      <c r="J10" s="163">
        <v>1105698</v>
      </c>
      <c r="K10" s="158">
        <v>1028026</v>
      </c>
      <c r="L10" s="159">
        <f t="shared" si="7"/>
        <v>-77672</v>
      </c>
      <c r="M10" s="190">
        <f t="shared" si="4"/>
        <v>-7</v>
      </c>
      <c r="N10" s="157">
        <v>553209</v>
      </c>
      <c r="O10" s="161">
        <v>511203</v>
      </c>
      <c r="P10" s="159">
        <f t="shared" si="5"/>
        <v>-42006</v>
      </c>
      <c r="Q10" s="164">
        <f t="shared" si="6"/>
        <v>-7.6</v>
      </c>
    </row>
    <row r="11" spans="1:20" ht="21" customHeight="1" x14ac:dyDescent="0.4">
      <c r="A11" s="156" t="s">
        <v>37</v>
      </c>
      <c r="B11" s="157">
        <v>266</v>
      </c>
      <c r="C11" s="158">
        <v>259</v>
      </c>
      <c r="D11" s="159">
        <f t="shared" si="0"/>
        <v>-7</v>
      </c>
      <c r="E11" s="160">
        <f t="shared" si="1"/>
        <v>-2.6</v>
      </c>
      <c r="F11" s="157">
        <v>9480</v>
      </c>
      <c r="G11" s="161">
        <v>9174</v>
      </c>
      <c r="H11" s="159">
        <f t="shared" si="2"/>
        <v>-306</v>
      </c>
      <c r="I11" s="162">
        <f t="shared" si="3"/>
        <v>-3.2</v>
      </c>
      <c r="J11" s="163">
        <v>26933383</v>
      </c>
      <c r="K11" s="158">
        <v>24492117</v>
      </c>
      <c r="L11" s="159">
        <f t="shared" si="7"/>
        <v>-2441266</v>
      </c>
      <c r="M11" s="190">
        <f t="shared" si="4"/>
        <v>-9.1</v>
      </c>
      <c r="N11" s="157">
        <v>10439521</v>
      </c>
      <c r="O11" s="161">
        <v>9664178</v>
      </c>
      <c r="P11" s="159">
        <f t="shared" si="5"/>
        <v>-775343</v>
      </c>
      <c r="Q11" s="164">
        <f t="shared" si="6"/>
        <v>-7.4</v>
      </c>
      <c r="R11" s="10"/>
      <c r="T11" s="11"/>
    </row>
    <row r="12" spans="1:20" ht="21" customHeight="1" x14ac:dyDescent="0.4">
      <c r="A12" s="156" t="s">
        <v>38</v>
      </c>
      <c r="B12" s="157">
        <v>57</v>
      </c>
      <c r="C12" s="158">
        <v>55</v>
      </c>
      <c r="D12" s="159">
        <f t="shared" si="0"/>
        <v>-2</v>
      </c>
      <c r="E12" s="160">
        <f t="shared" si="1"/>
        <v>-3.5</v>
      </c>
      <c r="F12" s="157">
        <v>2290</v>
      </c>
      <c r="G12" s="161">
        <v>2139</v>
      </c>
      <c r="H12" s="165">
        <f t="shared" si="2"/>
        <v>-151</v>
      </c>
      <c r="I12" s="166">
        <f t="shared" si="3"/>
        <v>-6.6</v>
      </c>
      <c r="J12" s="163">
        <v>4362906</v>
      </c>
      <c r="K12" s="158">
        <v>4130346</v>
      </c>
      <c r="L12" s="159">
        <f t="shared" si="7"/>
        <v>-232560</v>
      </c>
      <c r="M12" s="190">
        <f t="shared" si="4"/>
        <v>-5.3</v>
      </c>
      <c r="N12" s="157">
        <v>1825350</v>
      </c>
      <c r="O12" s="161">
        <v>1634779</v>
      </c>
      <c r="P12" s="159">
        <f t="shared" si="5"/>
        <v>-190571</v>
      </c>
      <c r="Q12" s="164">
        <f t="shared" si="6"/>
        <v>-10.4</v>
      </c>
      <c r="R12" s="10"/>
      <c r="T12" s="11"/>
    </row>
    <row r="13" spans="1:20" s="1" customFormat="1" ht="21" customHeight="1" x14ac:dyDescent="0.4">
      <c r="A13" s="156" t="s">
        <v>39</v>
      </c>
      <c r="B13" s="157">
        <v>192</v>
      </c>
      <c r="C13" s="158">
        <v>186</v>
      </c>
      <c r="D13" s="159">
        <f t="shared" si="0"/>
        <v>-6</v>
      </c>
      <c r="E13" s="160">
        <f t="shared" si="1"/>
        <v>-3.1</v>
      </c>
      <c r="F13" s="157">
        <v>4418</v>
      </c>
      <c r="G13" s="161">
        <v>4278</v>
      </c>
      <c r="H13" s="159">
        <f t="shared" si="2"/>
        <v>-140</v>
      </c>
      <c r="I13" s="162">
        <f t="shared" si="3"/>
        <v>-3.2</v>
      </c>
      <c r="J13" s="163">
        <v>11890643</v>
      </c>
      <c r="K13" s="158">
        <v>13374191</v>
      </c>
      <c r="L13" s="159">
        <f>+K13-J13</f>
        <v>1483548</v>
      </c>
      <c r="M13" s="190">
        <f>+ROUND((K13/J13-1)*100,1)</f>
        <v>12.5</v>
      </c>
      <c r="N13" s="157">
        <v>3639747</v>
      </c>
      <c r="O13" s="161">
        <v>3568437</v>
      </c>
      <c r="P13" s="159">
        <f t="shared" si="5"/>
        <v>-71310</v>
      </c>
      <c r="Q13" s="164">
        <f t="shared" si="6"/>
        <v>-2</v>
      </c>
      <c r="R13" s="16"/>
    </row>
    <row r="14" spans="1:20" s="1" customFormat="1" ht="21" customHeight="1" x14ac:dyDescent="0.4">
      <c r="A14" s="156" t="s">
        <v>40</v>
      </c>
      <c r="B14" s="157">
        <v>397</v>
      </c>
      <c r="C14" s="158">
        <v>389</v>
      </c>
      <c r="D14" s="159">
        <f t="shared" si="0"/>
        <v>-8</v>
      </c>
      <c r="E14" s="160">
        <f t="shared" si="1"/>
        <v>-2</v>
      </c>
      <c r="F14" s="157">
        <v>22302</v>
      </c>
      <c r="G14" s="161">
        <v>21613</v>
      </c>
      <c r="H14" s="159">
        <f t="shared" si="2"/>
        <v>-689</v>
      </c>
      <c r="I14" s="162">
        <f t="shared" si="3"/>
        <v>-3.1</v>
      </c>
      <c r="J14" s="163">
        <v>66308460</v>
      </c>
      <c r="K14" s="158">
        <v>62452230</v>
      </c>
      <c r="L14" s="159">
        <f t="shared" si="7"/>
        <v>-3856230</v>
      </c>
      <c r="M14" s="190">
        <f t="shared" si="4"/>
        <v>-5.8</v>
      </c>
      <c r="N14" s="157">
        <v>23599099</v>
      </c>
      <c r="O14" s="161">
        <v>21587042</v>
      </c>
      <c r="P14" s="159">
        <f t="shared" si="5"/>
        <v>-2012057</v>
      </c>
      <c r="Q14" s="164">
        <f t="shared" si="6"/>
        <v>-8.5</v>
      </c>
      <c r="R14" s="16"/>
    </row>
    <row r="15" spans="1:20" ht="21" customHeight="1" x14ac:dyDescent="0.4">
      <c r="A15" s="156" t="s">
        <v>41</v>
      </c>
      <c r="B15" s="157">
        <v>197</v>
      </c>
      <c r="C15" s="158">
        <v>193</v>
      </c>
      <c r="D15" s="159">
        <f t="shared" si="0"/>
        <v>-4</v>
      </c>
      <c r="E15" s="160">
        <f t="shared" si="1"/>
        <v>-2</v>
      </c>
      <c r="F15" s="157">
        <v>11148</v>
      </c>
      <c r="G15" s="161">
        <v>10976</v>
      </c>
      <c r="H15" s="159">
        <f t="shared" si="2"/>
        <v>-172</v>
      </c>
      <c r="I15" s="162">
        <f t="shared" si="3"/>
        <v>-1.5</v>
      </c>
      <c r="J15" s="163">
        <v>32929792</v>
      </c>
      <c r="K15" s="158">
        <v>32645323</v>
      </c>
      <c r="L15" s="159">
        <f t="shared" si="7"/>
        <v>-284469</v>
      </c>
      <c r="M15" s="190">
        <f t="shared" si="4"/>
        <v>-0.9</v>
      </c>
      <c r="N15" s="157">
        <v>13834351</v>
      </c>
      <c r="O15" s="161">
        <v>12636701</v>
      </c>
      <c r="P15" s="159">
        <f t="shared" si="5"/>
        <v>-1197650</v>
      </c>
      <c r="Q15" s="164">
        <f t="shared" si="6"/>
        <v>-8.6999999999999993</v>
      </c>
      <c r="R15" s="19"/>
      <c r="T15" s="11"/>
    </row>
    <row r="16" spans="1:20" ht="21" customHeight="1" x14ac:dyDescent="0.4">
      <c r="A16" s="168" t="s">
        <v>42</v>
      </c>
      <c r="B16" s="157">
        <v>44</v>
      </c>
      <c r="C16" s="158">
        <v>43</v>
      </c>
      <c r="D16" s="159">
        <f t="shared" si="0"/>
        <v>-1</v>
      </c>
      <c r="E16" s="160">
        <f t="shared" si="1"/>
        <v>-2.2999999999999998</v>
      </c>
      <c r="F16" s="157">
        <v>1315</v>
      </c>
      <c r="G16" s="161">
        <v>1609</v>
      </c>
      <c r="H16" s="159">
        <f t="shared" si="2"/>
        <v>294</v>
      </c>
      <c r="I16" s="162">
        <f t="shared" si="3"/>
        <v>22.4</v>
      </c>
      <c r="J16" s="163">
        <v>3049158</v>
      </c>
      <c r="K16" s="158">
        <v>3225296</v>
      </c>
      <c r="L16" s="159">
        <f t="shared" si="7"/>
        <v>176138</v>
      </c>
      <c r="M16" s="190">
        <f t="shared" si="4"/>
        <v>5.8</v>
      </c>
      <c r="N16" s="157">
        <v>1306348</v>
      </c>
      <c r="O16" s="161">
        <v>1344090</v>
      </c>
      <c r="P16" s="159">
        <f t="shared" si="5"/>
        <v>37742</v>
      </c>
      <c r="Q16" s="164">
        <f t="shared" si="6"/>
        <v>2.9</v>
      </c>
      <c r="R16" s="10"/>
      <c r="T16" s="11"/>
    </row>
    <row r="17" spans="1:20" ht="21" customHeight="1" x14ac:dyDescent="0.4">
      <c r="A17" s="156" t="s">
        <v>43</v>
      </c>
      <c r="B17" s="157">
        <v>41</v>
      </c>
      <c r="C17" s="158">
        <v>38</v>
      </c>
      <c r="D17" s="159">
        <f t="shared" si="0"/>
        <v>-3</v>
      </c>
      <c r="E17" s="160">
        <f t="shared" si="1"/>
        <v>-7.3</v>
      </c>
      <c r="F17" s="157">
        <v>1681</v>
      </c>
      <c r="G17" s="161">
        <v>1704</v>
      </c>
      <c r="H17" s="159">
        <f t="shared" si="2"/>
        <v>23</v>
      </c>
      <c r="I17" s="162">
        <f t="shared" si="3"/>
        <v>1.4</v>
      </c>
      <c r="J17" s="163">
        <v>4277299</v>
      </c>
      <c r="K17" s="158">
        <v>4168059</v>
      </c>
      <c r="L17" s="159">
        <f t="shared" si="7"/>
        <v>-109240</v>
      </c>
      <c r="M17" s="190">
        <f t="shared" si="4"/>
        <v>-2.6</v>
      </c>
      <c r="N17" s="157">
        <v>1586659</v>
      </c>
      <c r="O17" s="161">
        <v>1450336</v>
      </c>
      <c r="P17" s="159">
        <f t="shared" si="5"/>
        <v>-136323</v>
      </c>
      <c r="Q17" s="164">
        <f t="shared" si="6"/>
        <v>-8.6</v>
      </c>
      <c r="R17" s="10"/>
      <c r="T17" s="11"/>
    </row>
    <row r="18" spans="1:20" s="20" customFormat="1" ht="21" customHeight="1" x14ac:dyDescent="0.4">
      <c r="A18" s="156" t="s">
        <v>44</v>
      </c>
      <c r="B18" s="157">
        <v>84</v>
      </c>
      <c r="C18" s="158">
        <v>81</v>
      </c>
      <c r="D18" s="159">
        <f t="shared" si="0"/>
        <v>-3</v>
      </c>
      <c r="E18" s="160">
        <f t="shared" si="1"/>
        <v>-3.6</v>
      </c>
      <c r="F18" s="157">
        <v>2873</v>
      </c>
      <c r="G18" s="161">
        <v>2786</v>
      </c>
      <c r="H18" s="159">
        <f t="shared" si="2"/>
        <v>-87</v>
      </c>
      <c r="I18" s="162">
        <f t="shared" si="3"/>
        <v>-3</v>
      </c>
      <c r="J18" s="163">
        <v>5956880</v>
      </c>
      <c r="K18" s="158">
        <v>5957607</v>
      </c>
      <c r="L18" s="159">
        <f t="shared" si="7"/>
        <v>727</v>
      </c>
      <c r="M18" s="190">
        <f t="shared" si="4"/>
        <v>0</v>
      </c>
      <c r="N18" s="157">
        <v>2249843</v>
      </c>
      <c r="O18" s="161">
        <v>2368152</v>
      </c>
      <c r="P18" s="159">
        <f t="shared" si="5"/>
        <v>118309</v>
      </c>
      <c r="Q18" s="164">
        <f t="shared" si="6"/>
        <v>5.3</v>
      </c>
      <c r="R18" s="10"/>
    </row>
    <row r="19" spans="1:20" s="21" customFormat="1" ht="21" customHeight="1" x14ac:dyDescent="0.4">
      <c r="A19" s="156" t="s">
        <v>45</v>
      </c>
      <c r="B19" s="157">
        <v>27</v>
      </c>
      <c r="C19" s="158">
        <v>26</v>
      </c>
      <c r="D19" s="159">
        <f t="shared" si="0"/>
        <v>-1</v>
      </c>
      <c r="E19" s="160">
        <f t="shared" si="1"/>
        <v>-3.7</v>
      </c>
      <c r="F19" s="157">
        <v>300</v>
      </c>
      <c r="G19" s="161">
        <v>294</v>
      </c>
      <c r="H19" s="159">
        <f t="shared" si="2"/>
        <v>-6</v>
      </c>
      <c r="I19" s="162">
        <f t="shared" si="3"/>
        <v>-2</v>
      </c>
      <c r="J19" s="163">
        <v>352831</v>
      </c>
      <c r="K19" s="158">
        <v>350904</v>
      </c>
      <c r="L19" s="159">
        <f t="shared" si="7"/>
        <v>-1927</v>
      </c>
      <c r="M19" s="190">
        <f t="shared" si="4"/>
        <v>-0.5</v>
      </c>
      <c r="N19" s="157">
        <v>191303</v>
      </c>
      <c r="O19" s="161">
        <v>177386</v>
      </c>
      <c r="P19" s="159">
        <f t="shared" si="5"/>
        <v>-13917</v>
      </c>
      <c r="Q19" s="164">
        <f t="shared" si="6"/>
        <v>-7.3</v>
      </c>
    </row>
    <row r="20" spans="1:20" s="22" customFormat="1" ht="21" customHeight="1" x14ac:dyDescent="0.4">
      <c r="A20" s="156" t="s">
        <v>46</v>
      </c>
      <c r="B20" s="157">
        <v>58</v>
      </c>
      <c r="C20" s="158">
        <v>57</v>
      </c>
      <c r="D20" s="159">
        <f t="shared" si="0"/>
        <v>-1</v>
      </c>
      <c r="E20" s="167">
        <f t="shared" si="1"/>
        <v>-1.7</v>
      </c>
      <c r="F20" s="157">
        <v>2407</v>
      </c>
      <c r="G20" s="161">
        <v>2399</v>
      </c>
      <c r="H20" s="159">
        <f t="shared" si="2"/>
        <v>-8</v>
      </c>
      <c r="I20" s="162">
        <f t="shared" si="3"/>
        <v>-0.3</v>
      </c>
      <c r="J20" s="163">
        <v>7953927</v>
      </c>
      <c r="K20" s="158">
        <v>7546068</v>
      </c>
      <c r="L20" s="159">
        <f t="shared" si="7"/>
        <v>-407859</v>
      </c>
      <c r="M20" s="190">
        <f t="shared" si="4"/>
        <v>-5.0999999999999996</v>
      </c>
      <c r="N20" s="157">
        <v>2023004</v>
      </c>
      <c r="O20" s="161">
        <v>1905827</v>
      </c>
      <c r="P20" s="159">
        <f t="shared" si="5"/>
        <v>-117177</v>
      </c>
      <c r="Q20" s="164">
        <f t="shared" si="6"/>
        <v>-5.8</v>
      </c>
      <c r="R20" s="21"/>
    </row>
    <row r="21" spans="1:20" s="22" customFormat="1" ht="21" customHeight="1" x14ac:dyDescent="0.4">
      <c r="A21" s="168" t="s">
        <v>47</v>
      </c>
      <c r="B21" s="157">
        <v>43</v>
      </c>
      <c r="C21" s="158">
        <v>41</v>
      </c>
      <c r="D21" s="159">
        <f t="shared" si="0"/>
        <v>-2</v>
      </c>
      <c r="E21" s="160">
        <f t="shared" si="1"/>
        <v>-4.7</v>
      </c>
      <c r="F21" s="157">
        <v>1540</v>
      </c>
      <c r="G21" s="161">
        <v>1486</v>
      </c>
      <c r="H21" s="159">
        <f t="shared" si="2"/>
        <v>-54</v>
      </c>
      <c r="I21" s="162">
        <f t="shared" si="3"/>
        <v>-3.5</v>
      </c>
      <c r="J21" s="163">
        <v>13342851</v>
      </c>
      <c r="K21" s="158">
        <v>12048536</v>
      </c>
      <c r="L21" s="159">
        <f t="shared" si="7"/>
        <v>-1294315</v>
      </c>
      <c r="M21" s="190">
        <f t="shared" si="4"/>
        <v>-9.6999999999999993</v>
      </c>
      <c r="N21" s="157">
        <v>9232090</v>
      </c>
      <c r="O21" s="161">
        <v>8149198</v>
      </c>
      <c r="P21" s="159">
        <f t="shared" si="5"/>
        <v>-1082892</v>
      </c>
      <c r="Q21" s="164">
        <f t="shared" si="6"/>
        <v>-11.7</v>
      </c>
      <c r="R21" s="21"/>
    </row>
    <row r="22" spans="1:20" s="22" customFormat="1" ht="21" customHeight="1" x14ac:dyDescent="0.4">
      <c r="A22" s="168" t="s">
        <v>48</v>
      </c>
      <c r="B22" s="157">
        <v>50</v>
      </c>
      <c r="C22" s="158">
        <v>50</v>
      </c>
      <c r="D22" s="159">
        <f t="shared" si="0"/>
        <v>0</v>
      </c>
      <c r="E22" s="160">
        <f t="shared" si="1"/>
        <v>0</v>
      </c>
      <c r="F22" s="157">
        <v>1751</v>
      </c>
      <c r="G22" s="161">
        <v>1671</v>
      </c>
      <c r="H22" s="159">
        <f t="shared" si="2"/>
        <v>-80</v>
      </c>
      <c r="I22" s="162">
        <f t="shared" si="3"/>
        <v>-4.5999999999999996</v>
      </c>
      <c r="J22" s="163">
        <v>3847048</v>
      </c>
      <c r="K22" s="158">
        <v>3819094</v>
      </c>
      <c r="L22" s="159">
        <f t="shared" si="7"/>
        <v>-27954</v>
      </c>
      <c r="M22" s="190">
        <f t="shared" si="4"/>
        <v>-0.7</v>
      </c>
      <c r="N22" s="157">
        <v>1739003</v>
      </c>
      <c r="O22" s="161">
        <v>1773535</v>
      </c>
      <c r="P22" s="159">
        <f t="shared" si="5"/>
        <v>34532</v>
      </c>
      <c r="Q22" s="164">
        <f t="shared" si="6"/>
        <v>2</v>
      </c>
      <c r="R22" s="21"/>
    </row>
    <row r="23" spans="1:20" s="22" customFormat="1" ht="21" customHeight="1" x14ac:dyDescent="0.4">
      <c r="A23" s="156" t="s">
        <v>49</v>
      </c>
      <c r="B23" s="157">
        <v>10</v>
      </c>
      <c r="C23" s="158">
        <v>11</v>
      </c>
      <c r="D23" s="159">
        <f t="shared" si="0"/>
        <v>1</v>
      </c>
      <c r="E23" s="160">
        <f t="shared" si="1"/>
        <v>10</v>
      </c>
      <c r="F23" s="157">
        <v>386</v>
      </c>
      <c r="G23" s="161">
        <v>385</v>
      </c>
      <c r="H23" s="159">
        <f t="shared" si="2"/>
        <v>-1</v>
      </c>
      <c r="I23" s="162">
        <f t="shared" si="3"/>
        <v>-0.3</v>
      </c>
      <c r="J23" s="163">
        <v>618398</v>
      </c>
      <c r="K23" s="158">
        <v>581483</v>
      </c>
      <c r="L23" s="159">
        <f t="shared" si="7"/>
        <v>-36915</v>
      </c>
      <c r="M23" s="190">
        <f t="shared" si="4"/>
        <v>-6</v>
      </c>
      <c r="N23" s="157">
        <v>330031</v>
      </c>
      <c r="O23" s="161">
        <v>275603</v>
      </c>
      <c r="P23" s="159">
        <f t="shared" si="5"/>
        <v>-54428</v>
      </c>
      <c r="Q23" s="164">
        <f t="shared" si="6"/>
        <v>-16.5</v>
      </c>
      <c r="R23" s="21"/>
    </row>
    <row r="24" spans="1:20" s="22" customFormat="1" ht="21" customHeight="1" x14ac:dyDescent="0.4">
      <c r="A24" s="169" t="s">
        <v>50</v>
      </c>
      <c r="B24" s="170">
        <v>30</v>
      </c>
      <c r="C24" s="171">
        <v>31</v>
      </c>
      <c r="D24" s="172">
        <f t="shared" si="0"/>
        <v>1</v>
      </c>
      <c r="E24" s="173">
        <f t="shared" si="1"/>
        <v>3.3</v>
      </c>
      <c r="F24" s="170">
        <v>483</v>
      </c>
      <c r="G24" s="174">
        <v>473</v>
      </c>
      <c r="H24" s="172">
        <f t="shared" si="2"/>
        <v>-10</v>
      </c>
      <c r="I24" s="175">
        <f t="shared" si="3"/>
        <v>-2.1</v>
      </c>
      <c r="J24" s="176">
        <v>674951</v>
      </c>
      <c r="K24" s="171">
        <v>642080</v>
      </c>
      <c r="L24" s="172">
        <f t="shared" si="7"/>
        <v>-32871</v>
      </c>
      <c r="M24" s="173">
        <f t="shared" si="4"/>
        <v>-4.9000000000000004</v>
      </c>
      <c r="N24" s="170">
        <v>302315</v>
      </c>
      <c r="O24" s="174">
        <v>288535</v>
      </c>
      <c r="P24" s="172">
        <f t="shared" si="5"/>
        <v>-13780</v>
      </c>
      <c r="Q24" s="177">
        <f t="shared" si="6"/>
        <v>-4.5999999999999996</v>
      </c>
      <c r="R24" s="21"/>
    </row>
    <row r="25" spans="1:20" s="22" customFormat="1" ht="11.25" customHeight="1" x14ac:dyDescent="0.4">
      <c r="A25" s="181" t="s">
        <v>51</v>
      </c>
      <c r="B25" s="181"/>
      <c r="C25" s="178"/>
      <c r="D25" s="178"/>
      <c r="E25" s="178"/>
      <c r="F25" s="178"/>
      <c r="G25" s="178"/>
      <c r="H25" s="178"/>
      <c r="I25" s="178"/>
      <c r="J25" s="178"/>
      <c r="K25" s="23"/>
      <c r="L25" s="14"/>
      <c r="M25" s="14"/>
      <c r="N25" s="14"/>
      <c r="O25" s="24"/>
      <c r="P25" s="14"/>
      <c r="Q25" s="14"/>
      <c r="R25" s="14"/>
      <c r="S25" s="14"/>
      <c r="T25" s="21"/>
    </row>
    <row r="26" spans="1:20" s="15" customFormat="1" ht="9.75" customHeight="1" x14ac:dyDescent="0.4">
      <c r="A26" s="54"/>
      <c r="B26" s="54"/>
      <c r="C26" s="54"/>
      <c r="D26" s="54"/>
      <c r="E26" s="54"/>
      <c r="F26" s="54"/>
      <c r="G26" s="54"/>
      <c r="H26" s="54"/>
      <c r="I26" s="54"/>
      <c r="J26" s="54"/>
      <c r="O26" s="25"/>
      <c r="T26" s="10"/>
    </row>
    <row r="27" spans="1:20" ht="9" customHeight="1" x14ac:dyDescent="0.4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20" s="96" customFormat="1" ht="9" customHeight="1" x14ac:dyDescent="0.4">
      <c r="A28" s="54"/>
      <c r="B28" s="54"/>
      <c r="C28" s="54"/>
      <c r="D28" s="54"/>
      <c r="E28" s="54"/>
      <c r="F28" s="54"/>
      <c r="G28" s="54"/>
    </row>
    <row r="29" spans="1:20" s="96" customFormat="1" x14ac:dyDescent="0.4">
      <c r="A29" s="9"/>
      <c r="B29" s="9"/>
      <c r="C29" s="9"/>
      <c r="D29" s="9"/>
    </row>
  </sheetData>
  <mergeCells count="6">
    <mergeCell ref="N3:Q3"/>
    <mergeCell ref="I2:K2"/>
    <mergeCell ref="A3:A4"/>
    <mergeCell ref="B3:E3"/>
    <mergeCell ref="F3:I3"/>
    <mergeCell ref="J3:M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Height="0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32</vt:lpstr>
      <vt:lpstr>33</vt:lpstr>
      <vt:lpstr>34</vt:lpstr>
      <vt:lpstr>'32'!Print_Area</vt:lpstr>
      <vt:lpstr>'33'!Print_Area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2021-10-20T00:22:48Z</dcterms:created>
  <dcterms:modified xsi:type="dcterms:W3CDTF">2022-11-14T07:26:55Z</dcterms:modified>
</cp:coreProperties>
</file>