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５年度\ホームページ\"/>
    </mc:Choice>
  </mc:AlternateContent>
  <xr:revisionPtr revIDLastSave="0" documentId="13_ncr:1_{6713FBBE-4949-4017-9D8A-12964719C058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7" sheetId="19" r:id="rId1"/>
  </sheets>
  <definedNames>
    <definedName name="_xlnm.Print_Area" localSheetId="0">'17'!$A$1:$K$30</definedName>
  </definedNames>
  <calcPr calcId="181029"/>
</workbook>
</file>

<file path=xl/calcChain.xml><?xml version="1.0" encoding="utf-8"?>
<calcChain xmlns="http://schemas.openxmlformats.org/spreadsheetml/2006/main">
  <c r="K16" i="19" l="1"/>
  <c r="K6" i="19"/>
  <c r="K21" i="19" l="1"/>
  <c r="K17" i="19"/>
  <c r="K11" i="19"/>
  <c r="K7" i="19"/>
  <c r="K23" i="19" l="1"/>
  <c r="K26" i="19" s="1"/>
  <c r="K25" i="19" l="1"/>
  <c r="K27" i="19" s="1"/>
</calcChain>
</file>

<file path=xl/sharedStrings.xml><?xml version="1.0" encoding="utf-8"?>
<sst xmlns="http://schemas.openxmlformats.org/spreadsheetml/2006/main" count="79" uniqueCount="62">
  <si>
    <t>報奨金及びこれに類する経費           　　　</t>
    <phoneticPr fontId="2"/>
  </si>
  <si>
    <t xml:space="preserve">税収入額に対する徴税費の割合      </t>
    <phoneticPr fontId="2"/>
  </si>
  <si>
    <t>(４)</t>
    <phoneticPr fontId="2"/>
  </si>
  <si>
    <t>（１）決算でみる徴税費の推移</t>
    <phoneticPr fontId="2"/>
  </si>
  <si>
    <t>税収入額</t>
    <phoneticPr fontId="2"/>
  </si>
  <si>
    <t>徴税費</t>
    <phoneticPr fontId="2"/>
  </si>
  <si>
    <t>人件費</t>
    <phoneticPr fontId="2"/>
  </si>
  <si>
    <t>需用費</t>
    <phoneticPr fontId="2"/>
  </si>
  <si>
    <t>　市税</t>
    <rPh sb="1" eb="2">
      <t>シ</t>
    </rPh>
    <phoneticPr fontId="2"/>
  </si>
  <si>
    <t>　　　区分　　　</t>
    <phoneticPr fontId="2"/>
  </si>
  <si>
    <t>個人県民税</t>
    <phoneticPr fontId="2"/>
  </si>
  <si>
    <t xml:space="preserve"> 合計</t>
    <phoneticPr fontId="2"/>
  </si>
  <si>
    <t>給料</t>
    <phoneticPr fontId="2"/>
  </si>
  <si>
    <t>諸手当</t>
    <phoneticPr fontId="2"/>
  </si>
  <si>
    <t>その他</t>
    <phoneticPr fontId="2"/>
  </si>
  <si>
    <t>小計</t>
    <phoneticPr fontId="2"/>
  </si>
  <si>
    <t>旅費</t>
    <phoneticPr fontId="2"/>
  </si>
  <si>
    <t>賃金</t>
    <phoneticPr fontId="2"/>
  </si>
  <si>
    <t>役務費</t>
    <rPh sb="0" eb="1">
      <t>ヤク</t>
    </rPh>
    <rPh sb="1" eb="2">
      <t>ム</t>
    </rPh>
    <rPh sb="2" eb="3">
      <t>ヒ</t>
    </rPh>
    <phoneticPr fontId="2"/>
  </si>
  <si>
    <t>委託料</t>
    <phoneticPr fontId="2"/>
  </si>
  <si>
    <t>納税組合事務費補助金</t>
    <rPh sb="2" eb="4">
      <t>クミアイ</t>
    </rPh>
    <rPh sb="4" eb="7">
      <t>ジムヒ</t>
    </rPh>
    <rPh sb="7" eb="10">
      <t>ホジョキン</t>
    </rPh>
    <phoneticPr fontId="2"/>
  </si>
  <si>
    <t>前納報奨金</t>
    <phoneticPr fontId="2"/>
  </si>
  <si>
    <t>合計</t>
    <phoneticPr fontId="2"/>
  </si>
  <si>
    <t>県民税徴収取扱費</t>
    <phoneticPr fontId="2"/>
  </si>
  <si>
    <t>吏員</t>
    <phoneticPr fontId="2"/>
  </si>
  <si>
    <t>（２）</t>
    <phoneticPr fontId="2"/>
  </si>
  <si>
    <t>（１）</t>
    <phoneticPr fontId="2"/>
  </si>
  <si>
    <t>（３）</t>
    <phoneticPr fontId="2"/>
  </si>
  <si>
    <t>（５）</t>
    <phoneticPr fontId="2"/>
  </si>
  <si>
    <t>（６）</t>
    <phoneticPr fontId="2"/>
  </si>
  <si>
    <t>（７）</t>
    <phoneticPr fontId="2"/>
  </si>
  <si>
    <t>（８）</t>
    <phoneticPr fontId="2"/>
  </si>
  <si>
    <t>（９）</t>
    <phoneticPr fontId="2"/>
  </si>
  <si>
    <t>（10）</t>
    <phoneticPr fontId="2"/>
  </si>
  <si>
    <t>（11）</t>
    <phoneticPr fontId="2"/>
  </si>
  <si>
    <t>（12）</t>
    <phoneticPr fontId="2"/>
  </si>
  <si>
    <t>（13）</t>
    <phoneticPr fontId="2"/>
  </si>
  <si>
    <t>（14）</t>
    <phoneticPr fontId="2"/>
  </si>
  <si>
    <t>（15）</t>
    <phoneticPr fontId="2"/>
  </si>
  <si>
    <t>（16）</t>
    <phoneticPr fontId="2"/>
  </si>
  <si>
    <t>（17）</t>
    <phoneticPr fontId="2"/>
  </si>
  <si>
    <t>（18）</t>
    <phoneticPr fontId="2"/>
  </si>
  <si>
    <t>（19）</t>
    <phoneticPr fontId="2"/>
  </si>
  <si>
    <t>（20）</t>
    <phoneticPr fontId="2"/>
  </si>
  <si>
    <t>（19）－（20）</t>
    <phoneticPr fontId="2"/>
  </si>
  <si>
    <t>（21）</t>
    <phoneticPr fontId="2"/>
  </si>
  <si>
    <t>（19）／（３）</t>
    <phoneticPr fontId="2"/>
  </si>
  <si>
    <t>（21）／（１）</t>
    <phoneticPr fontId="2"/>
  </si>
  <si>
    <t>平成29年度</t>
    <rPh sb="4" eb="5">
      <t>ネン</t>
    </rPh>
    <phoneticPr fontId="2"/>
  </si>
  <si>
    <t>平成30年度</t>
    <rPh sb="4" eb="5">
      <t>ネン</t>
    </rPh>
    <phoneticPr fontId="2"/>
  </si>
  <si>
    <t>令和元年度</t>
    <rPh sb="0" eb="2">
      <t>レイワ</t>
    </rPh>
    <rPh sb="2" eb="3">
      <t>ガン</t>
    </rPh>
    <rPh sb="3" eb="4">
      <t>ネン</t>
    </rPh>
    <phoneticPr fontId="2"/>
  </si>
  <si>
    <t>（単位：円、％、人）</t>
    <rPh sb="1" eb="3">
      <t>タンイ</t>
    </rPh>
    <rPh sb="4" eb="5">
      <t>エン</t>
    </rPh>
    <rPh sb="8" eb="9">
      <t>ニン</t>
    </rPh>
    <phoneticPr fontId="2"/>
  </si>
  <si>
    <t>徴税に携わる  　職員数</t>
    <phoneticPr fontId="2"/>
  </si>
  <si>
    <t>資料：各年度市町村税課税状況等の調</t>
    <rPh sb="0" eb="2">
      <t>シリョウ</t>
    </rPh>
    <rPh sb="3" eb="6">
      <t>カクネンド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ナド</t>
    </rPh>
    <rPh sb="16" eb="17">
      <t>シラ</t>
    </rPh>
    <phoneticPr fontId="2"/>
  </si>
  <si>
    <t>令和２年度</t>
    <rPh sb="0" eb="2">
      <t>レイワ</t>
    </rPh>
    <rPh sb="3" eb="4">
      <t>ネン</t>
    </rPh>
    <phoneticPr fontId="2"/>
  </si>
  <si>
    <t>非常勤職員/会計年度任用職員</t>
    <rPh sb="0" eb="1">
      <t>ヒ</t>
    </rPh>
    <rPh sb="1" eb="2">
      <t>ツネ</t>
    </rPh>
    <rPh sb="2" eb="3">
      <t>ツトム</t>
    </rPh>
    <rPh sb="6" eb="14">
      <t>カイケイネンドニンヨウショクイン</t>
    </rPh>
    <phoneticPr fontId="2"/>
  </si>
  <si>
    <t>令和３年度</t>
    <rPh sb="0" eb="2">
      <t>レイワ</t>
    </rPh>
    <rPh sb="3" eb="4">
      <t>ネン</t>
    </rPh>
    <phoneticPr fontId="2"/>
  </si>
  <si>
    <t>-</t>
    <phoneticPr fontId="2"/>
  </si>
  <si>
    <t>-</t>
  </si>
  <si>
    <t>令和４年度</t>
    <rPh sb="0" eb="2">
      <t>レイワ</t>
    </rPh>
    <rPh sb="3" eb="4">
      <t>ネン</t>
    </rPh>
    <phoneticPr fontId="2"/>
  </si>
  <si>
    <t>-</t>
    <phoneticPr fontId="2"/>
  </si>
  <si>
    <t>２　税徴収の概要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</si>
</sst>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;&quot;△ &quot;#,##0"/>
    <numFmt numFmtId="179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5" fillId="0" borderId="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1" fillId="0" borderId="7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3" fontId="4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9" fontId="0" fillId="0" borderId="9" xfId="0" applyNumberFormat="1" applyFont="1" applyBorder="1" applyAlignment="1">
      <alignment vertical="center"/>
    </xf>
    <xf numFmtId="179" fontId="4" fillId="0" borderId="9" xfId="0" applyNumberFormat="1" applyFont="1" applyBorder="1" applyAlignment="1">
      <alignment vertical="center"/>
    </xf>
    <xf numFmtId="179" fontId="4" fillId="0" borderId="3" xfId="0" applyNumberFormat="1" applyFont="1" applyBorder="1" applyAlignment="1">
      <alignment vertical="center"/>
    </xf>
    <xf numFmtId="179" fontId="0" fillId="0" borderId="6" xfId="0" applyNumberFormat="1" applyFont="1" applyBorder="1" applyAlignment="1">
      <alignment vertical="center"/>
    </xf>
    <xf numFmtId="179" fontId="4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38" fontId="4" fillId="0" borderId="0" xfId="2" applyFont="1" applyAlignment="1">
      <alignment horizontal="center" vertical="center"/>
    </xf>
    <xf numFmtId="38" fontId="4" fillId="0" borderId="0" xfId="2" applyFont="1" applyAlignment="1">
      <alignment horizontal="left" vertical="center"/>
    </xf>
    <xf numFmtId="38" fontId="4" fillId="0" borderId="10" xfId="2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483F-5B2B-4803-A053-B592D57CC8B5}">
  <sheetPr>
    <pageSetUpPr fitToPage="1"/>
  </sheetPr>
  <dimension ref="A1:L30"/>
  <sheetViews>
    <sheetView tabSelected="1" zoomScaleNormal="100" zoomScaleSheetLayoutView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.5" x14ac:dyDescent="0.15"/>
  <cols>
    <col min="1" max="1" width="3.125" style="14" customWidth="1"/>
    <col min="2" max="2" width="3.25" style="14" customWidth="1"/>
    <col min="3" max="3" width="10" style="14" customWidth="1"/>
    <col min="4" max="4" width="20" style="14" customWidth="1"/>
    <col min="5" max="5" width="5" style="14" customWidth="1"/>
    <col min="6" max="12" width="15.625" style="14" customWidth="1"/>
    <col min="13" max="16384" width="9" style="14"/>
  </cols>
  <sheetData>
    <row r="1" spans="1:12" ht="18.75" x14ac:dyDescent="0.15">
      <c r="B1" s="44" t="s">
        <v>61</v>
      </c>
    </row>
    <row r="2" spans="1:12" ht="14.25" customHeight="1" x14ac:dyDescent="0.15">
      <c r="B2" s="44"/>
    </row>
    <row r="3" spans="1:12" ht="18" thickBot="1" x14ac:dyDescent="0.2">
      <c r="B3" s="100" t="s">
        <v>3</v>
      </c>
      <c r="C3" s="100"/>
      <c r="D3" s="100"/>
      <c r="E3" s="100"/>
      <c r="K3" s="16" t="s">
        <v>51</v>
      </c>
    </row>
    <row r="4" spans="1:12" ht="18.75" customHeight="1" thickBot="1" x14ac:dyDescent="0.2">
      <c r="A4" s="15"/>
      <c r="B4" s="101" t="s">
        <v>9</v>
      </c>
      <c r="C4" s="102"/>
      <c r="D4" s="102"/>
      <c r="E4" s="103"/>
      <c r="F4" s="8" t="s">
        <v>48</v>
      </c>
      <c r="G4" s="1" t="s">
        <v>49</v>
      </c>
      <c r="H4" s="1" t="s">
        <v>50</v>
      </c>
      <c r="I4" s="1" t="s">
        <v>54</v>
      </c>
      <c r="J4" s="9" t="s">
        <v>56</v>
      </c>
      <c r="K4" s="9" t="s">
        <v>59</v>
      </c>
    </row>
    <row r="5" spans="1:12" ht="17.25" customHeight="1" x14ac:dyDescent="0.15">
      <c r="A5" s="15"/>
      <c r="B5" s="104" t="s">
        <v>4</v>
      </c>
      <c r="C5" s="105"/>
      <c r="D5" s="10" t="s">
        <v>8</v>
      </c>
      <c r="E5" s="2" t="s">
        <v>26</v>
      </c>
      <c r="F5" s="18">
        <v>7796554460</v>
      </c>
      <c r="G5" s="19">
        <v>7961172669</v>
      </c>
      <c r="H5" s="19">
        <v>8158270178</v>
      </c>
      <c r="I5" s="17">
        <v>8186887392</v>
      </c>
      <c r="J5" s="19">
        <v>7921647648</v>
      </c>
      <c r="K5" s="45">
        <v>8375939459</v>
      </c>
    </row>
    <row r="6" spans="1:12" ht="17.25" customHeight="1" x14ac:dyDescent="0.15">
      <c r="A6" s="15"/>
      <c r="B6" s="106"/>
      <c r="C6" s="107"/>
      <c r="D6" s="11" t="s">
        <v>10</v>
      </c>
      <c r="E6" s="3" t="s">
        <v>25</v>
      </c>
      <c r="F6" s="21">
        <v>1959574733</v>
      </c>
      <c r="G6" s="22">
        <v>2044909521</v>
      </c>
      <c r="H6" s="22">
        <v>2068046172</v>
      </c>
      <c r="I6" s="22">
        <v>2138341332</v>
      </c>
      <c r="J6" s="22">
        <v>2093900559</v>
      </c>
      <c r="K6" s="46">
        <f>10514089684-K5</f>
        <v>2138150225</v>
      </c>
      <c r="L6" s="56"/>
    </row>
    <row r="7" spans="1:12" ht="17.25" customHeight="1" thickBot="1" x14ac:dyDescent="0.2">
      <c r="A7" s="15"/>
      <c r="B7" s="108"/>
      <c r="C7" s="109"/>
      <c r="D7" s="66" t="s">
        <v>11</v>
      </c>
      <c r="E7" s="4" t="s">
        <v>27</v>
      </c>
      <c r="F7" s="24">
        <v>9756129193</v>
      </c>
      <c r="G7" s="24">
        <v>10006082190</v>
      </c>
      <c r="H7" s="24">
        <v>10226316350</v>
      </c>
      <c r="I7" s="23">
        <v>10325228724</v>
      </c>
      <c r="J7" s="24">
        <v>10015548207</v>
      </c>
      <c r="K7" s="24">
        <f>SUM(K5:K6)</f>
        <v>10514089684</v>
      </c>
      <c r="L7" s="56"/>
    </row>
    <row r="8" spans="1:12" ht="17.25" customHeight="1" x14ac:dyDescent="0.15">
      <c r="A8" s="15"/>
      <c r="B8" s="88" t="s">
        <v>5</v>
      </c>
      <c r="C8" s="91" t="s">
        <v>6</v>
      </c>
      <c r="D8" s="10" t="s">
        <v>12</v>
      </c>
      <c r="E8" s="2" t="s">
        <v>2</v>
      </c>
      <c r="F8" s="18">
        <v>67500585</v>
      </c>
      <c r="G8" s="25">
        <v>71093988</v>
      </c>
      <c r="H8" s="19">
        <v>72449587</v>
      </c>
      <c r="I8" s="17">
        <v>70452891</v>
      </c>
      <c r="J8" s="45">
        <v>66723151</v>
      </c>
      <c r="K8" s="45">
        <v>79943591</v>
      </c>
      <c r="L8" s="68"/>
    </row>
    <row r="9" spans="1:12" ht="17.25" customHeight="1" x14ac:dyDescent="0.15">
      <c r="A9" s="15"/>
      <c r="B9" s="89"/>
      <c r="C9" s="92"/>
      <c r="D9" s="12" t="s">
        <v>13</v>
      </c>
      <c r="E9" s="5" t="s">
        <v>28</v>
      </c>
      <c r="F9" s="27">
        <v>36055366</v>
      </c>
      <c r="G9" s="25">
        <v>42769047</v>
      </c>
      <c r="H9" s="25">
        <v>37924156</v>
      </c>
      <c r="I9" s="26">
        <v>35586967</v>
      </c>
      <c r="J9" s="47">
        <v>36140210</v>
      </c>
      <c r="K9" s="47">
        <v>41619451</v>
      </c>
      <c r="L9" s="68"/>
    </row>
    <row r="10" spans="1:12" ht="17.25" customHeight="1" x14ac:dyDescent="0.15">
      <c r="A10" s="15"/>
      <c r="B10" s="89"/>
      <c r="C10" s="92"/>
      <c r="D10" s="11" t="s">
        <v>14</v>
      </c>
      <c r="E10" s="3" t="s">
        <v>29</v>
      </c>
      <c r="F10" s="27">
        <v>35828837</v>
      </c>
      <c r="G10" s="22">
        <v>37436234</v>
      </c>
      <c r="H10" s="25">
        <v>37364888</v>
      </c>
      <c r="I10" s="20">
        <v>44721308</v>
      </c>
      <c r="J10" s="47">
        <v>39806728</v>
      </c>
      <c r="K10" s="47">
        <v>44298072</v>
      </c>
      <c r="L10" s="68"/>
    </row>
    <row r="11" spans="1:12" ht="17.25" customHeight="1" x14ac:dyDescent="0.15">
      <c r="A11" s="15"/>
      <c r="B11" s="89"/>
      <c r="C11" s="93"/>
      <c r="D11" s="69" t="s">
        <v>15</v>
      </c>
      <c r="E11" s="6" t="s">
        <v>30</v>
      </c>
      <c r="F11" s="28">
        <v>139384788</v>
      </c>
      <c r="G11" s="28">
        <v>151299269</v>
      </c>
      <c r="H11" s="28">
        <v>147738631</v>
      </c>
      <c r="I11" s="28">
        <v>150761166</v>
      </c>
      <c r="J11" s="28">
        <v>142670089</v>
      </c>
      <c r="K11" s="48">
        <f t="shared" ref="K11" si="0">SUM(K8:K10)</f>
        <v>165861114</v>
      </c>
      <c r="L11" s="68"/>
    </row>
    <row r="12" spans="1:12" ht="17.25" customHeight="1" x14ac:dyDescent="0.15">
      <c r="A12" s="15"/>
      <c r="B12" s="89"/>
      <c r="C12" s="94" t="s">
        <v>7</v>
      </c>
      <c r="D12" s="12" t="s">
        <v>16</v>
      </c>
      <c r="E12" s="7" t="s">
        <v>31</v>
      </c>
      <c r="F12" s="27">
        <v>234544</v>
      </c>
      <c r="G12" s="25">
        <v>216806</v>
      </c>
      <c r="H12" s="25">
        <v>255716</v>
      </c>
      <c r="I12" s="26">
        <v>18741</v>
      </c>
      <c r="J12" s="47">
        <v>1665</v>
      </c>
      <c r="K12" s="47">
        <v>51760</v>
      </c>
      <c r="L12" s="68"/>
    </row>
    <row r="13" spans="1:12" ht="17.25" customHeight="1" x14ac:dyDescent="0.15">
      <c r="A13" s="15"/>
      <c r="B13" s="89"/>
      <c r="C13" s="92"/>
      <c r="D13" s="12" t="s">
        <v>17</v>
      </c>
      <c r="E13" s="5" t="s">
        <v>32</v>
      </c>
      <c r="F13" s="27">
        <v>8556641</v>
      </c>
      <c r="G13" s="25">
        <v>5593152</v>
      </c>
      <c r="H13" s="25">
        <v>4101129</v>
      </c>
      <c r="I13" s="26" t="s">
        <v>58</v>
      </c>
      <c r="J13" s="65" t="s">
        <v>58</v>
      </c>
      <c r="K13" s="65" t="s">
        <v>60</v>
      </c>
      <c r="L13" s="68"/>
    </row>
    <row r="14" spans="1:12" ht="17.25" customHeight="1" x14ac:dyDescent="0.15">
      <c r="A14" s="15"/>
      <c r="B14" s="89"/>
      <c r="C14" s="92"/>
      <c r="D14" s="12" t="s">
        <v>18</v>
      </c>
      <c r="E14" s="5" t="s">
        <v>33</v>
      </c>
      <c r="F14" s="27">
        <v>16813323</v>
      </c>
      <c r="G14" s="25">
        <v>18630056</v>
      </c>
      <c r="H14" s="25">
        <v>21876545</v>
      </c>
      <c r="I14" s="26">
        <v>17510063</v>
      </c>
      <c r="J14" s="47">
        <v>16625631</v>
      </c>
      <c r="K14" s="47">
        <v>16658672</v>
      </c>
      <c r="L14" s="68"/>
    </row>
    <row r="15" spans="1:12" ht="17.25" customHeight="1" x14ac:dyDescent="0.15">
      <c r="A15" s="15"/>
      <c r="B15" s="89"/>
      <c r="C15" s="92"/>
      <c r="D15" s="12" t="s">
        <v>19</v>
      </c>
      <c r="E15" s="5" t="s">
        <v>34</v>
      </c>
      <c r="F15" s="27">
        <v>49354920</v>
      </c>
      <c r="G15" s="25">
        <v>49061224</v>
      </c>
      <c r="H15" s="25">
        <v>55909796</v>
      </c>
      <c r="I15" s="26">
        <v>48250273</v>
      </c>
      <c r="J15" s="47">
        <v>55232100</v>
      </c>
      <c r="K15" s="47">
        <v>61724300</v>
      </c>
      <c r="L15" s="68"/>
    </row>
    <row r="16" spans="1:12" ht="17.25" customHeight="1" x14ac:dyDescent="0.15">
      <c r="A16" s="15"/>
      <c r="B16" s="89"/>
      <c r="C16" s="92"/>
      <c r="D16" s="11" t="s">
        <v>14</v>
      </c>
      <c r="E16" s="3" t="s">
        <v>35</v>
      </c>
      <c r="F16" s="21">
        <v>16023381</v>
      </c>
      <c r="G16" s="22">
        <v>14138448</v>
      </c>
      <c r="H16" s="22">
        <v>15587882</v>
      </c>
      <c r="I16" s="20">
        <v>16449321</v>
      </c>
      <c r="J16" s="46">
        <v>19336480</v>
      </c>
      <c r="K16" s="46">
        <f>310688+829045+8999779+6570432+2560535</f>
        <v>19270479</v>
      </c>
      <c r="L16" s="30"/>
    </row>
    <row r="17" spans="1:12" ht="17.25" customHeight="1" x14ac:dyDescent="0.15">
      <c r="A17" s="15"/>
      <c r="B17" s="89"/>
      <c r="C17" s="93"/>
      <c r="D17" s="69" t="s">
        <v>15</v>
      </c>
      <c r="E17" s="6" t="s">
        <v>36</v>
      </c>
      <c r="F17" s="28">
        <v>90982809</v>
      </c>
      <c r="G17" s="28">
        <v>87639686</v>
      </c>
      <c r="H17" s="29">
        <v>97731068</v>
      </c>
      <c r="I17" s="29">
        <v>82228398</v>
      </c>
      <c r="J17" s="49">
        <v>91195876</v>
      </c>
      <c r="K17" s="49">
        <f>SUM(K12:K16)</f>
        <v>97705211</v>
      </c>
    </row>
    <row r="18" spans="1:12" ht="17.25" customHeight="1" x14ac:dyDescent="0.15">
      <c r="A18" s="15"/>
      <c r="B18" s="89"/>
      <c r="C18" s="95" t="s">
        <v>0</v>
      </c>
      <c r="D18" s="13" t="s">
        <v>21</v>
      </c>
      <c r="E18" s="7" t="s">
        <v>37</v>
      </c>
      <c r="F18" s="58" t="s">
        <v>58</v>
      </c>
      <c r="G18" s="59" t="s">
        <v>58</v>
      </c>
      <c r="H18" s="59" t="s">
        <v>58</v>
      </c>
      <c r="I18" s="60" t="s">
        <v>58</v>
      </c>
      <c r="J18" s="59" t="s">
        <v>58</v>
      </c>
      <c r="K18" s="61" t="s">
        <v>57</v>
      </c>
      <c r="L18" s="30"/>
    </row>
    <row r="19" spans="1:12" ht="17.25" customHeight="1" x14ac:dyDescent="0.15">
      <c r="A19" s="15"/>
      <c r="B19" s="89"/>
      <c r="C19" s="96"/>
      <c r="D19" s="12" t="s">
        <v>20</v>
      </c>
      <c r="E19" s="5" t="s">
        <v>38</v>
      </c>
      <c r="F19" s="62" t="s">
        <v>58</v>
      </c>
      <c r="G19" s="63" t="s">
        <v>58</v>
      </c>
      <c r="H19" s="63" t="s">
        <v>58</v>
      </c>
      <c r="I19" s="64" t="s">
        <v>58</v>
      </c>
      <c r="J19" s="63" t="s">
        <v>58</v>
      </c>
      <c r="K19" s="65" t="s">
        <v>57</v>
      </c>
      <c r="L19" s="30"/>
    </row>
    <row r="20" spans="1:12" ht="17.25" customHeight="1" x14ac:dyDescent="0.15">
      <c r="A20" s="15"/>
      <c r="B20" s="89"/>
      <c r="C20" s="96"/>
      <c r="D20" s="11" t="s">
        <v>14</v>
      </c>
      <c r="E20" s="3" t="s">
        <v>39</v>
      </c>
      <c r="F20" s="22">
        <v>9048</v>
      </c>
      <c r="G20" s="22">
        <v>3000</v>
      </c>
      <c r="H20" s="20">
        <v>3000</v>
      </c>
      <c r="I20" s="22">
        <v>3000</v>
      </c>
      <c r="J20" s="46">
        <v>6000</v>
      </c>
      <c r="K20" s="46">
        <v>6000</v>
      </c>
      <c r="L20" s="30"/>
    </row>
    <row r="21" spans="1:12" ht="17.25" customHeight="1" x14ac:dyDescent="0.15">
      <c r="A21" s="15"/>
      <c r="B21" s="89"/>
      <c r="C21" s="97"/>
      <c r="D21" s="69" t="s">
        <v>15</v>
      </c>
      <c r="E21" s="6" t="s">
        <v>40</v>
      </c>
      <c r="F21" s="28">
        <v>9048</v>
      </c>
      <c r="G21" s="28">
        <v>3000</v>
      </c>
      <c r="H21" s="31">
        <v>3000</v>
      </c>
      <c r="I21" s="31">
        <v>3000</v>
      </c>
      <c r="J21" s="31">
        <v>6000</v>
      </c>
      <c r="K21" s="31">
        <f t="shared" ref="K21" si="1">SUM(K18:K20)</f>
        <v>6000</v>
      </c>
      <c r="L21" s="68"/>
    </row>
    <row r="22" spans="1:12" ht="17.25" customHeight="1" x14ac:dyDescent="0.15">
      <c r="A22" s="15"/>
      <c r="B22" s="89"/>
      <c r="C22" s="98" t="s">
        <v>14</v>
      </c>
      <c r="D22" s="99"/>
      <c r="E22" s="6" t="s">
        <v>41</v>
      </c>
      <c r="F22" s="28">
        <v>25460701</v>
      </c>
      <c r="G22" s="28">
        <v>84612432</v>
      </c>
      <c r="H22" s="32">
        <v>24629599</v>
      </c>
      <c r="I22" s="28">
        <v>34791632</v>
      </c>
      <c r="J22" s="48">
        <v>25362623</v>
      </c>
      <c r="K22" s="48">
        <v>20623933</v>
      </c>
    </row>
    <row r="23" spans="1:12" ht="17.25" customHeight="1" thickBot="1" x14ac:dyDescent="0.2">
      <c r="A23" s="15"/>
      <c r="B23" s="90"/>
      <c r="C23" s="76" t="s">
        <v>22</v>
      </c>
      <c r="D23" s="78"/>
      <c r="E23" s="4" t="s">
        <v>42</v>
      </c>
      <c r="F23" s="24">
        <v>255837346</v>
      </c>
      <c r="G23" s="24">
        <v>323554387</v>
      </c>
      <c r="H23" s="24">
        <v>270102298</v>
      </c>
      <c r="I23" s="24">
        <v>267784196</v>
      </c>
      <c r="J23" s="24">
        <v>259234588</v>
      </c>
      <c r="K23" s="24">
        <f>K11+K17+K21+K22</f>
        <v>284196258</v>
      </c>
      <c r="L23" s="57"/>
    </row>
    <row r="24" spans="1:12" ht="17.25" customHeight="1" thickBot="1" x14ac:dyDescent="0.2">
      <c r="A24" s="15"/>
      <c r="B24" s="79" t="s">
        <v>23</v>
      </c>
      <c r="C24" s="80"/>
      <c r="D24" s="80"/>
      <c r="E24" s="67" t="s">
        <v>43</v>
      </c>
      <c r="F24" s="34">
        <v>87697478</v>
      </c>
      <c r="G24" s="35">
        <v>91081805</v>
      </c>
      <c r="H24" s="35">
        <v>89682347</v>
      </c>
      <c r="I24" s="33">
        <v>91382337</v>
      </c>
      <c r="J24" s="19">
        <v>94139337</v>
      </c>
      <c r="K24" s="45">
        <v>96104040</v>
      </c>
      <c r="L24" s="55"/>
    </row>
    <row r="25" spans="1:12" ht="17.25" customHeight="1" thickBot="1" x14ac:dyDescent="0.2">
      <c r="A25" s="15"/>
      <c r="B25" s="79" t="s">
        <v>44</v>
      </c>
      <c r="C25" s="81"/>
      <c r="D25" s="82" t="s">
        <v>45</v>
      </c>
      <c r="E25" s="83"/>
      <c r="F25" s="36">
        <v>168139868</v>
      </c>
      <c r="G25" s="36">
        <v>232472582</v>
      </c>
      <c r="H25" s="36">
        <v>180419951</v>
      </c>
      <c r="I25" s="36">
        <v>176401859</v>
      </c>
      <c r="J25" s="36">
        <v>165095251</v>
      </c>
      <c r="K25" s="50">
        <f t="shared" ref="K25" si="2">K23-K24</f>
        <v>188092218</v>
      </c>
    </row>
    <row r="26" spans="1:12" ht="17.25" customHeight="1" x14ac:dyDescent="0.15">
      <c r="A26" s="15"/>
      <c r="B26" s="84" t="s">
        <v>1</v>
      </c>
      <c r="C26" s="85"/>
      <c r="D26" s="74" t="s">
        <v>46</v>
      </c>
      <c r="E26" s="75"/>
      <c r="F26" s="37">
        <v>2.6223242941838318</v>
      </c>
      <c r="G26" s="37">
        <v>3.2335771469412649</v>
      </c>
      <c r="H26" s="37">
        <v>2.6412472365965876</v>
      </c>
      <c r="I26" s="37">
        <v>2.5934940828725801</v>
      </c>
      <c r="J26" s="37">
        <v>2.5883215041470971</v>
      </c>
      <c r="K26" s="51">
        <f>K23/K7*100</f>
        <v>2.7030039360657216</v>
      </c>
    </row>
    <row r="27" spans="1:12" ht="17.25" customHeight="1" thickBot="1" x14ac:dyDescent="0.2">
      <c r="A27" s="15"/>
      <c r="B27" s="86"/>
      <c r="C27" s="87"/>
      <c r="D27" s="76" t="s">
        <v>47</v>
      </c>
      <c r="E27" s="77"/>
      <c r="F27" s="38">
        <v>2.1565919774258848</v>
      </c>
      <c r="G27" s="38">
        <v>2.9200796373281124</v>
      </c>
      <c r="H27" s="38">
        <v>2.2114976222107656</v>
      </c>
      <c r="I27" s="38">
        <v>2.1546877409401652</v>
      </c>
      <c r="J27" s="38">
        <v>2.0841024283841008</v>
      </c>
      <c r="K27" s="52">
        <f>K25/K5*100</f>
        <v>2.2456253286059003</v>
      </c>
    </row>
    <row r="28" spans="1:12" ht="17.25" customHeight="1" x14ac:dyDescent="0.15">
      <c r="A28" s="15"/>
      <c r="B28" s="70" t="s">
        <v>52</v>
      </c>
      <c r="C28" s="71"/>
      <c r="D28" s="74" t="s">
        <v>24</v>
      </c>
      <c r="E28" s="75"/>
      <c r="F28" s="40">
        <v>24</v>
      </c>
      <c r="G28" s="41">
        <v>25</v>
      </c>
      <c r="H28" s="41">
        <v>24</v>
      </c>
      <c r="I28" s="39">
        <v>24</v>
      </c>
      <c r="J28" s="41">
        <v>27</v>
      </c>
      <c r="K28" s="53">
        <v>26</v>
      </c>
    </row>
    <row r="29" spans="1:12" ht="17.25" customHeight="1" thickBot="1" x14ac:dyDescent="0.2">
      <c r="A29" s="15"/>
      <c r="B29" s="72"/>
      <c r="C29" s="73"/>
      <c r="D29" s="76" t="s">
        <v>55</v>
      </c>
      <c r="E29" s="77"/>
      <c r="F29" s="43">
        <v>2</v>
      </c>
      <c r="G29" s="43">
        <v>2</v>
      </c>
      <c r="H29" s="43">
        <v>2</v>
      </c>
      <c r="I29" s="42">
        <v>2</v>
      </c>
      <c r="J29" s="43">
        <v>1</v>
      </c>
      <c r="K29" s="54">
        <v>1</v>
      </c>
    </row>
    <row r="30" spans="1:12" ht="18.75" customHeight="1" x14ac:dyDescent="0.15">
      <c r="A30" s="15"/>
      <c r="B30" s="15"/>
      <c r="C30" s="15"/>
      <c r="D30" s="15"/>
      <c r="E30" s="15"/>
      <c r="K30" s="16" t="s">
        <v>53</v>
      </c>
    </row>
  </sheetData>
  <mergeCells count="18">
    <mergeCell ref="B3:E3"/>
    <mergeCell ref="B4:E4"/>
    <mergeCell ref="B5:C7"/>
    <mergeCell ref="B28:C29"/>
    <mergeCell ref="D28:E28"/>
    <mergeCell ref="D29:E29"/>
    <mergeCell ref="C23:D23"/>
    <mergeCell ref="B24:D24"/>
    <mergeCell ref="B25:C25"/>
    <mergeCell ref="D25:E25"/>
    <mergeCell ref="B26:C27"/>
    <mergeCell ref="D26:E26"/>
    <mergeCell ref="D27:E27"/>
    <mergeCell ref="B8:B23"/>
    <mergeCell ref="C8:C11"/>
    <mergeCell ref="C12:C17"/>
    <mergeCell ref="C18:C21"/>
    <mergeCell ref="C22:D22"/>
  </mergeCells>
  <phoneticPr fontId="2"/>
  <pageMargins left="0.98425196850393704" right="0.51181102362204722" top="0.86614173228346458" bottom="0.78740157480314965" header="0.59055118110236227" footer="0.59055118110236227"/>
  <pageSetup paperSize="9" scale="98" orientation="landscape" horizontalDpi="300" verticalDpi="300" r:id="rId1"/>
  <headerFooter scaleWithDoc="0" alignWithMargins="0">
    <oddFooter>&amp;C-  17  -</oddFooter>
  </headerFooter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北出律子</cp:lastModifiedBy>
  <cp:lastPrinted>2023-08-31T08:58:13Z</cp:lastPrinted>
  <dcterms:created xsi:type="dcterms:W3CDTF">2001-06-28T08:08:40Z</dcterms:created>
  <dcterms:modified xsi:type="dcterms:W3CDTF">2023-09-01T02:14:28Z</dcterms:modified>
</cp:coreProperties>
</file>