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n1pfl1\☆税務課\各担当共通\■市税概要■\令和６年度\ホームページ\"/>
    </mc:Choice>
  </mc:AlternateContent>
  <bookViews>
    <workbookView xWindow="-120" yWindow="-120" windowWidth="19440" windowHeight="15000"/>
  </bookViews>
  <sheets>
    <sheet name="督促手数料～令和6年能登半島地震について" sheetId="16" r:id="rId1"/>
  </sheets>
  <definedNames>
    <definedName name="_xlnm._FilterDatabase" localSheetId="0" hidden="1">'督促手数料～令和6年能登半島地震について'!$B$33:$M$43</definedName>
    <definedName name="_xlnm.Print_Area" localSheetId="0">'督促手数料～令和6年能登半島地震について'!$A$1:$S$45</definedName>
  </definedNames>
  <calcPr calcId="152511" calcMode="autoNoTable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M47" i="16" l="1"/>
  <c r="N47" i="16"/>
  <c r="O47" i="16"/>
  <c r="P47" i="16"/>
  <c r="Q47" i="16"/>
  <c r="R47" i="16"/>
  <c r="S31" i="16" l="1"/>
  <c r="R31" i="16"/>
  <c r="Q31" i="16"/>
  <c r="P31" i="16"/>
  <c r="O31" i="16"/>
  <c r="N31" i="16"/>
  <c r="AJ21" i="16"/>
  <c r="AI21" i="16"/>
  <c r="AI6" i="16" s="1"/>
  <c r="AI14" i="16" s="1"/>
  <c r="AI16" i="16" s="1"/>
  <c r="AH21" i="16"/>
  <c r="AH6" i="16" s="1"/>
  <c r="AH14" i="16" s="1"/>
  <c r="AH16" i="16" s="1"/>
  <c r="AG21" i="16"/>
  <c r="AF21" i="16"/>
  <c r="AE21" i="16"/>
  <c r="AE6" i="16" s="1"/>
  <c r="AE14" i="16" s="1"/>
  <c r="AE16" i="16" s="1"/>
  <c r="AD21" i="16"/>
  <c r="AC21" i="16"/>
  <c r="AB21" i="16"/>
  <c r="AA21" i="16"/>
  <c r="AA6" i="16" s="1"/>
  <c r="AA14" i="16" s="1"/>
  <c r="AA16" i="16" s="1"/>
  <c r="Z21" i="16"/>
  <c r="Y21" i="16"/>
  <c r="X21" i="16"/>
  <c r="W21" i="16"/>
  <c r="AK21" i="16" s="1"/>
  <c r="AK20" i="16"/>
  <c r="H14" i="16"/>
  <c r="AJ13" i="16"/>
  <c r="AI13" i="16"/>
  <c r="AH13" i="16"/>
  <c r="AG13" i="16"/>
  <c r="AF13" i="16"/>
  <c r="AE13" i="16"/>
  <c r="AD13" i="16"/>
  <c r="AC13" i="16"/>
  <c r="AB13" i="16"/>
  <c r="AA13" i="16"/>
  <c r="Z13" i="16"/>
  <c r="Y13" i="16"/>
  <c r="X13" i="16"/>
  <c r="W13" i="16"/>
  <c r="H13" i="16"/>
  <c r="AK12" i="16"/>
  <c r="AK11" i="16"/>
  <c r="AK10" i="16"/>
  <c r="AK9" i="16"/>
  <c r="AK8" i="16"/>
  <c r="AK7" i="16"/>
  <c r="AJ6" i="16"/>
  <c r="AJ14" i="16" s="1"/>
  <c r="AJ16" i="16" s="1"/>
  <c r="AG6" i="16"/>
  <c r="AG14" i="16" s="1"/>
  <c r="AG16" i="16" s="1"/>
  <c r="AF6" i="16"/>
  <c r="AF14" i="16" s="1"/>
  <c r="AF16" i="16" s="1"/>
  <c r="AD6" i="16"/>
  <c r="AD14" i="16" s="1"/>
  <c r="AD16" i="16" s="1"/>
  <c r="AC6" i="16"/>
  <c r="AC14" i="16" s="1"/>
  <c r="AC16" i="16" s="1"/>
  <c r="AB6" i="16"/>
  <c r="AB14" i="16" s="1"/>
  <c r="AB16" i="16" s="1"/>
  <c r="Z6" i="16"/>
  <c r="Z14" i="16" s="1"/>
  <c r="Z16" i="16" s="1"/>
  <c r="Y6" i="16"/>
  <c r="Y14" i="16" s="1"/>
  <c r="Y16" i="16" s="1"/>
  <c r="X6" i="16"/>
  <c r="X14" i="16" s="1"/>
  <c r="X16" i="16" s="1"/>
  <c r="H20" i="16"/>
  <c r="AK5" i="16"/>
  <c r="W6" i="16" l="1"/>
  <c r="W14" i="16" s="1"/>
  <c r="W16" i="16" s="1"/>
  <c r="AK13" i="16"/>
  <c r="AK14" i="16"/>
  <c r="AK6" i="16"/>
</calcChain>
</file>

<file path=xl/sharedStrings.xml><?xml version="1.0" encoding="utf-8"?>
<sst xmlns="http://schemas.openxmlformats.org/spreadsheetml/2006/main" count="211" uniqueCount="126">
  <si>
    <t>　　</t>
  </si>
  <si>
    <t>　　　　　　</t>
  </si>
  <si>
    <t>固定資産税</t>
  </si>
  <si>
    <t>都市計画税</t>
  </si>
  <si>
    <t>軽自動車税</t>
  </si>
  <si>
    <t>　　　　　　　</t>
  </si>
  <si>
    <t>換価配当金合計</t>
  </si>
  <si>
    <t>督促手数料</t>
  </si>
  <si>
    <t>延　滞　金</t>
  </si>
  <si>
    <t>合      計</t>
  </si>
  <si>
    <t>31件</t>
    <rPh sb="2" eb="3">
      <t>ケン</t>
    </rPh>
    <phoneticPr fontId="2"/>
  </si>
  <si>
    <t>（単位：円）</t>
    <phoneticPr fontId="2"/>
  </si>
  <si>
    <t>区　　　　　　分</t>
    <phoneticPr fontId="2"/>
  </si>
  <si>
    <t>延　滞　金</t>
    <phoneticPr fontId="2"/>
  </si>
  <si>
    <t>個人市県民税
（特徴・普徴）</t>
    <rPh sb="0" eb="2">
      <t>コジン</t>
    </rPh>
    <rPh sb="2" eb="3">
      <t>シ</t>
    </rPh>
    <rPh sb="8" eb="10">
      <t>トクチョウ</t>
    </rPh>
    <rPh sb="11" eb="12">
      <t>フ</t>
    </rPh>
    <rPh sb="12" eb="13">
      <t>チョウ</t>
    </rPh>
    <phoneticPr fontId="2"/>
  </si>
  <si>
    <t>法人市民税</t>
    <rPh sb="0" eb="2">
      <t>ホウジン</t>
    </rPh>
    <rPh sb="2" eb="5">
      <t>シミンゼイ</t>
    </rPh>
    <phoneticPr fontId="2"/>
  </si>
  <si>
    <t>不動産</t>
    <rPh sb="0" eb="3">
      <t>フドウサン</t>
    </rPh>
    <phoneticPr fontId="2"/>
  </si>
  <si>
    <t>動産</t>
    <rPh sb="0" eb="2">
      <t>ドウサン</t>
    </rPh>
    <phoneticPr fontId="2"/>
  </si>
  <si>
    <t>債権</t>
    <rPh sb="0" eb="2">
      <t>サイケン</t>
    </rPh>
    <phoneticPr fontId="2"/>
  </si>
  <si>
    <t>合計</t>
    <rPh sb="0" eb="2">
      <t>ゴウケイ</t>
    </rPh>
    <phoneticPr fontId="2"/>
  </si>
  <si>
    <t>差押え</t>
    <rPh sb="0" eb="2">
      <t>サシオサ</t>
    </rPh>
    <phoneticPr fontId="2"/>
  </si>
  <si>
    <t>金額（円）</t>
    <rPh sb="0" eb="2">
      <t>キンガク</t>
    </rPh>
    <rPh sb="3" eb="4">
      <t>エン</t>
    </rPh>
    <phoneticPr fontId="2"/>
  </si>
  <si>
    <t>解除</t>
    <rPh sb="0" eb="2">
      <t>カイジョ</t>
    </rPh>
    <phoneticPr fontId="2"/>
  </si>
  <si>
    <t>区分　</t>
    <rPh sb="0" eb="2">
      <t>クブン</t>
    </rPh>
    <phoneticPr fontId="2"/>
  </si>
  <si>
    <t>　種別</t>
    <rPh sb="1" eb="3">
      <t>シュベツ</t>
    </rPh>
    <phoneticPr fontId="2"/>
  </si>
  <si>
    <t>公売</t>
    <rPh sb="0" eb="2">
      <t>コウバイ</t>
    </rPh>
    <phoneticPr fontId="2"/>
  </si>
  <si>
    <t>給与・賞与</t>
    <rPh sb="0" eb="2">
      <t>キュウヨ</t>
    </rPh>
    <rPh sb="3" eb="5">
      <t>ショウヨ</t>
    </rPh>
    <phoneticPr fontId="2"/>
  </si>
  <si>
    <t>所得税還付金</t>
    <rPh sb="0" eb="3">
      <t>ショトクゼイ</t>
    </rPh>
    <rPh sb="3" eb="6">
      <t>カンプキン</t>
    </rPh>
    <phoneticPr fontId="2"/>
  </si>
  <si>
    <t>-</t>
    <phoneticPr fontId="2"/>
  </si>
  <si>
    <t>当年４月</t>
    <rPh sb="0" eb="2">
      <t>トウネン</t>
    </rPh>
    <rPh sb="3" eb="4">
      <t>ガツ</t>
    </rPh>
    <phoneticPr fontId="2"/>
  </si>
  <si>
    <t>当年５月</t>
    <rPh sb="0" eb="2">
      <t>トウネン</t>
    </rPh>
    <rPh sb="3" eb="4">
      <t>ガツ</t>
    </rPh>
    <phoneticPr fontId="2"/>
  </si>
  <si>
    <t>６月</t>
    <rPh sb="1" eb="2">
      <t>ガツ</t>
    </rPh>
    <phoneticPr fontId="2"/>
  </si>
  <si>
    <t>７月</t>
  </si>
  <si>
    <t>８月</t>
  </si>
  <si>
    <t>９月</t>
  </si>
  <si>
    <t>１０月</t>
  </si>
  <si>
    <t>１１月</t>
  </si>
  <si>
    <t>１２月</t>
  </si>
  <si>
    <t>１月</t>
  </si>
  <si>
    <t>２月</t>
  </si>
  <si>
    <t>３月</t>
  </si>
  <si>
    <t>翌年４月</t>
    <rPh sb="0" eb="2">
      <t>ヨクネン</t>
    </rPh>
    <phoneticPr fontId="2"/>
  </si>
  <si>
    <t>翌年５月</t>
    <rPh sb="0" eb="2">
      <t>ヨクネン</t>
    </rPh>
    <phoneticPr fontId="2"/>
  </si>
  <si>
    <t>計</t>
    <rPh sb="0" eb="1">
      <t>ケイ</t>
    </rPh>
    <phoneticPr fontId="2"/>
  </si>
  <si>
    <t>区分</t>
    <phoneticPr fontId="2"/>
  </si>
  <si>
    <t>合計</t>
    <phoneticPr fontId="2"/>
  </si>
  <si>
    <t>延滞金</t>
    <phoneticPr fontId="2"/>
  </si>
  <si>
    <t>個人市・県民税
（特徴・普徴）</t>
    <rPh sb="0" eb="2">
      <t>コジン</t>
    </rPh>
    <rPh sb="2" eb="3">
      <t>シ</t>
    </rPh>
    <rPh sb="9" eb="11">
      <t>トクチョウ</t>
    </rPh>
    <rPh sb="12" eb="13">
      <t>フ</t>
    </rPh>
    <rPh sb="13" eb="14">
      <t>チョウ</t>
    </rPh>
    <phoneticPr fontId="2"/>
  </si>
  <si>
    <t>固定資産税・</t>
    <phoneticPr fontId="2"/>
  </si>
  <si>
    <t>市</t>
    <rPh sb="0" eb="1">
      <t>シ</t>
    </rPh>
    <phoneticPr fontId="2"/>
  </si>
  <si>
    <t>検算（決算書数値）</t>
    <rPh sb="0" eb="2">
      <t>ケンザン</t>
    </rPh>
    <rPh sb="3" eb="6">
      <t>ケッサンショ</t>
    </rPh>
    <rPh sb="6" eb="8">
      <t>スウチ</t>
    </rPh>
    <phoneticPr fontId="2"/>
  </si>
  <si>
    <t>県民税分含む延滞金合計</t>
    <rPh sb="0" eb="3">
      <t>ケンミンゼイ</t>
    </rPh>
    <rPh sb="3" eb="4">
      <t>ブン</t>
    </rPh>
    <rPh sb="4" eb="5">
      <t>フク</t>
    </rPh>
    <rPh sb="6" eb="9">
      <t>エンタイキン</t>
    </rPh>
    <rPh sb="9" eb="11">
      <t>ゴウケイ</t>
    </rPh>
    <phoneticPr fontId="2"/>
  </si>
  <si>
    <t>差押債権内訳</t>
    <rPh sb="0" eb="2">
      <t>サシオサ</t>
    </rPh>
    <rPh sb="2" eb="4">
      <t>サイケン</t>
    </rPh>
    <rPh sb="4" eb="6">
      <t>ウチワケ</t>
    </rPh>
    <phoneticPr fontId="2"/>
  </si>
  <si>
    <t>交付要求・参加差押等金額</t>
    <rPh sb="0" eb="2">
      <t>コウフ</t>
    </rPh>
    <rPh sb="2" eb="4">
      <t>ヨウキュウ</t>
    </rPh>
    <rPh sb="5" eb="7">
      <t>サンカ</t>
    </rPh>
    <rPh sb="7" eb="9">
      <t>サシオサエ</t>
    </rPh>
    <rPh sb="9" eb="10">
      <t>トウ</t>
    </rPh>
    <rPh sb="10" eb="12">
      <t>キンガク</t>
    </rPh>
    <phoneticPr fontId="2"/>
  </si>
  <si>
    <t>令和元年度</t>
    <rPh sb="0" eb="2">
      <t>レイワ</t>
    </rPh>
    <rPh sb="2" eb="4">
      <t>ガンネン</t>
    </rPh>
    <rPh sb="4" eb="5">
      <t>ド</t>
    </rPh>
    <phoneticPr fontId="2"/>
  </si>
  <si>
    <t>H31</t>
    <phoneticPr fontId="2"/>
  </si>
  <si>
    <t>件数（件）</t>
    <rPh sb="3" eb="4">
      <t>ケン</t>
    </rPh>
    <phoneticPr fontId="2"/>
  </si>
  <si>
    <t>区分</t>
    <rPh sb="0" eb="2">
      <t>クブン</t>
    </rPh>
    <phoneticPr fontId="2"/>
  </si>
  <si>
    <t>件数（件）</t>
    <rPh sb="0" eb="2">
      <t>ケンスウ</t>
    </rPh>
    <rPh sb="3" eb="4">
      <t>ケン</t>
    </rPh>
    <phoneticPr fontId="2"/>
  </si>
  <si>
    <t>還付</t>
    <rPh sb="0" eb="2">
      <t>カンプ</t>
    </rPh>
    <phoneticPr fontId="2"/>
  </si>
  <si>
    <t>充当</t>
    <rPh sb="0" eb="2">
      <t>ジュウトウ</t>
    </rPh>
    <phoneticPr fontId="2"/>
  </si>
  <si>
    <t>市県民税（普徴）～軽自</t>
    <rPh sb="0" eb="1">
      <t>シ</t>
    </rPh>
    <rPh sb="1" eb="4">
      <t>ケンミンゼイ</t>
    </rPh>
    <rPh sb="5" eb="6">
      <t>フ</t>
    </rPh>
    <rPh sb="6" eb="7">
      <t>シルシ</t>
    </rPh>
    <rPh sb="9" eb="11">
      <t>ケイジ</t>
    </rPh>
    <phoneticPr fontId="2"/>
  </si>
  <si>
    <t>H31.4.1~R2.3.31</t>
    <phoneticPr fontId="2"/>
  </si>
  <si>
    <t>山田</t>
    <rPh sb="0" eb="2">
      <t>ヤマダ</t>
    </rPh>
    <phoneticPr fontId="2"/>
  </si>
  <si>
    <t>1047500円</t>
    <rPh sb="7" eb="8">
      <t>エン</t>
    </rPh>
    <phoneticPr fontId="2"/>
  </si>
  <si>
    <t>32件</t>
    <rPh sb="2" eb="3">
      <t>ケン</t>
    </rPh>
    <phoneticPr fontId="2"/>
  </si>
  <si>
    <t>926375円</t>
    <rPh sb="6" eb="7">
      <t>エン</t>
    </rPh>
    <phoneticPr fontId="2"/>
  </si>
  <si>
    <t>若林</t>
    <rPh sb="0" eb="2">
      <t>ワカバヤシ</t>
    </rPh>
    <phoneticPr fontId="2"/>
  </si>
  <si>
    <t>119件</t>
    <rPh sb="3" eb="4">
      <t>ケン</t>
    </rPh>
    <phoneticPr fontId="2"/>
  </si>
  <si>
    <t>2688550円</t>
    <rPh sb="7" eb="8">
      <t>エン</t>
    </rPh>
    <phoneticPr fontId="2"/>
  </si>
  <si>
    <t>65件</t>
    <rPh sb="2" eb="3">
      <t>ケン</t>
    </rPh>
    <phoneticPr fontId="2"/>
  </si>
  <si>
    <t>3930000円</t>
    <rPh sb="7" eb="8">
      <t>エン</t>
    </rPh>
    <phoneticPr fontId="2"/>
  </si>
  <si>
    <t>247件</t>
    <rPh sb="3" eb="4">
      <t>ケン</t>
    </rPh>
    <phoneticPr fontId="2"/>
  </si>
  <si>
    <t>8592425円</t>
    <rPh sb="7" eb="8">
      <t>エン</t>
    </rPh>
    <phoneticPr fontId="2"/>
  </si>
  <si>
    <t>東原０</t>
    <rPh sb="0" eb="1">
      <t>ヒガシ</t>
    </rPh>
    <rPh sb="1" eb="2">
      <t>ハラ</t>
    </rPh>
    <phoneticPr fontId="2"/>
  </si>
  <si>
    <t>平野０</t>
    <rPh sb="0" eb="2">
      <t>ヒラノ</t>
    </rPh>
    <phoneticPr fontId="2"/>
  </si>
  <si>
    <t>池田０</t>
    <rPh sb="0" eb="2">
      <t>イケダ</t>
    </rPh>
    <phoneticPr fontId="2"/>
  </si>
  <si>
    <t>督促手数料及び延滞金の収入額</t>
    <rPh sb="11" eb="13">
      <t>シュウニュウ</t>
    </rPh>
    <rPh sb="13" eb="14">
      <t>ガク</t>
    </rPh>
    <phoneticPr fontId="2"/>
  </si>
  <si>
    <t>令和２年度</t>
    <rPh sb="0" eb="2">
      <t>レイワ</t>
    </rPh>
    <rPh sb="3" eb="5">
      <t>ネンド</t>
    </rPh>
    <rPh sb="4" eb="5">
      <t>ド</t>
    </rPh>
    <phoneticPr fontId="2"/>
  </si>
  <si>
    <t>（４）督促手数料及び延滞金の収入額</t>
    <rPh sb="14" eb="16">
      <t>シュウニュウ</t>
    </rPh>
    <rPh sb="16" eb="17">
      <t>ガク</t>
    </rPh>
    <phoneticPr fontId="2"/>
  </si>
  <si>
    <t>（６）滞納処分状況</t>
    <rPh sb="3" eb="5">
      <t>タイノウ</t>
    </rPh>
    <rPh sb="5" eb="7">
      <t>ショブン</t>
    </rPh>
    <rPh sb="7" eb="9">
      <t>ジョウキョウ</t>
    </rPh>
    <phoneticPr fontId="2"/>
  </si>
  <si>
    <t>令和３年度</t>
    <rPh sb="0" eb="2">
      <t>レイワ</t>
    </rPh>
    <rPh sb="3" eb="5">
      <t>ネンド</t>
    </rPh>
    <rPh sb="4" eb="5">
      <t>ド</t>
    </rPh>
    <phoneticPr fontId="2"/>
  </si>
  <si>
    <t>（５）執行停止状況</t>
    <rPh sb="3" eb="9">
      <t>シッコウテイシジョウキョウ</t>
    </rPh>
    <phoneticPr fontId="2"/>
  </si>
  <si>
    <t>無財産</t>
    <rPh sb="0" eb="1">
      <t>ナシ</t>
    </rPh>
    <rPh sb="1" eb="3">
      <t>ザイサン</t>
    </rPh>
    <phoneticPr fontId="2"/>
  </si>
  <si>
    <t>生活困窮</t>
    <rPh sb="0" eb="4">
      <t>セイカツコンキュウ</t>
    </rPh>
    <phoneticPr fontId="2"/>
  </si>
  <si>
    <t>注）督促手数料、延滞金は含まない。</t>
    <rPh sb="0" eb="1">
      <t>チュウ</t>
    </rPh>
    <rPh sb="2" eb="4">
      <t>トクソク</t>
    </rPh>
    <rPh sb="4" eb="7">
      <t>テスウリョウ</t>
    </rPh>
    <rPh sb="8" eb="11">
      <t>エンタイキン</t>
    </rPh>
    <rPh sb="12" eb="13">
      <t>フク</t>
    </rPh>
    <phoneticPr fontId="2"/>
  </si>
  <si>
    <t>　　件数は期別の数とする。</t>
    <rPh sb="2" eb="4">
      <t>ケンスウ</t>
    </rPh>
    <rPh sb="5" eb="7">
      <t>キベツ</t>
    </rPh>
    <rPh sb="8" eb="9">
      <t>カズ</t>
    </rPh>
    <phoneticPr fontId="2"/>
  </si>
  <si>
    <t>所在・財産不明</t>
    <rPh sb="0" eb="2">
      <t>ショザイ</t>
    </rPh>
    <rPh sb="3" eb="5">
      <t>ザイサン</t>
    </rPh>
    <rPh sb="5" eb="7">
      <t>フメイ</t>
    </rPh>
    <phoneticPr fontId="2"/>
  </si>
  <si>
    <t>令和４年度</t>
    <rPh sb="0" eb="2">
      <t>レイワ</t>
    </rPh>
    <rPh sb="3" eb="5">
      <t>ネンド</t>
    </rPh>
    <rPh sb="4" eb="5">
      <t>ド</t>
    </rPh>
    <phoneticPr fontId="2"/>
  </si>
  <si>
    <t>県税過誤納金</t>
    <rPh sb="0" eb="2">
      <t>ケンゼイ</t>
    </rPh>
    <rPh sb="2" eb="6">
      <t>カゴノウキン</t>
    </rPh>
    <phoneticPr fontId="2"/>
  </si>
  <si>
    <t>生命保険解約返戻金</t>
    <rPh sb="0" eb="4">
      <t>セイメイホケン</t>
    </rPh>
    <rPh sb="4" eb="9">
      <t>カイヤクヘンレイキン</t>
    </rPh>
    <phoneticPr fontId="2"/>
  </si>
  <si>
    <t>預金・定期預金</t>
    <rPh sb="0" eb="2">
      <t>ヨキン</t>
    </rPh>
    <rPh sb="3" eb="5">
      <t>テイキ</t>
    </rPh>
    <rPh sb="5" eb="7">
      <t>ヨキン</t>
    </rPh>
    <phoneticPr fontId="2"/>
  </si>
  <si>
    <t>普通自動車</t>
    <rPh sb="0" eb="5">
      <t>フツウジドウシャ</t>
    </rPh>
    <phoneticPr fontId="2"/>
  </si>
  <si>
    <t>取立</t>
    <rPh sb="0" eb="2">
      <t>トリタ</t>
    </rPh>
    <phoneticPr fontId="2"/>
  </si>
  <si>
    <t>売掛金</t>
    <rPh sb="0" eb="3">
      <t>ウリカケキン</t>
    </rPh>
    <phoneticPr fontId="2"/>
  </si>
  <si>
    <t>破産・競売事件</t>
    <rPh sb="0" eb="2">
      <t>ハサン</t>
    </rPh>
    <rPh sb="3" eb="5">
      <t>キョウバイ</t>
    </rPh>
    <rPh sb="5" eb="7">
      <t>ジケン</t>
    </rPh>
    <phoneticPr fontId="2"/>
  </si>
  <si>
    <t>令和５年度</t>
    <rPh sb="0" eb="2">
      <t>レイワ</t>
    </rPh>
    <rPh sb="3" eb="5">
      <t>ネンド</t>
    </rPh>
    <rPh sb="4" eb="5">
      <t>ド</t>
    </rPh>
    <phoneticPr fontId="2"/>
  </si>
  <si>
    <t>老齢基礎年金、老齢厚生年金</t>
    <rPh sb="0" eb="2">
      <t>ロウレイ</t>
    </rPh>
    <rPh sb="2" eb="4">
      <t>キソ</t>
    </rPh>
    <rPh sb="4" eb="6">
      <t>ネンキン</t>
    </rPh>
    <rPh sb="7" eb="9">
      <t>ロウレイ</t>
    </rPh>
    <rPh sb="9" eb="13">
      <t>コウセイネンキン</t>
    </rPh>
    <phoneticPr fontId="2"/>
  </si>
  <si>
    <t>令和５年度差押え及び解除状況</t>
    <rPh sb="0" eb="2">
      <t>レイワ</t>
    </rPh>
    <rPh sb="3" eb="5">
      <t>ネンド</t>
    </rPh>
    <rPh sb="4" eb="5">
      <t>ガンネン</t>
    </rPh>
    <rPh sb="5" eb="7">
      <t>サシオサ</t>
    </rPh>
    <rPh sb="8" eb="9">
      <t>オヨ</t>
    </rPh>
    <rPh sb="10" eb="12">
      <t>カイジョ</t>
    </rPh>
    <rPh sb="12" eb="14">
      <t>ジョウキョウ</t>
    </rPh>
    <phoneticPr fontId="2"/>
  </si>
  <si>
    <t>令和５年度交付要求・参加差押等状況</t>
    <rPh sb="0" eb="2">
      <t>レイワ</t>
    </rPh>
    <rPh sb="5" eb="7">
      <t>コウフ</t>
    </rPh>
    <rPh sb="7" eb="9">
      <t>ヨウキュウ</t>
    </rPh>
    <rPh sb="10" eb="12">
      <t>サンカ</t>
    </rPh>
    <rPh sb="12" eb="14">
      <t>サシオサ</t>
    </rPh>
    <rPh sb="14" eb="15">
      <t>トウ</t>
    </rPh>
    <rPh sb="15" eb="17">
      <t>ジョウキョウ</t>
    </rPh>
    <phoneticPr fontId="2"/>
  </si>
  <si>
    <t>賃料</t>
    <rPh sb="0" eb="2">
      <t>チンリョウ</t>
    </rPh>
    <phoneticPr fontId="2"/>
  </si>
  <si>
    <t>クレジット債権</t>
    <rPh sb="5" eb="7">
      <t>サイケン</t>
    </rPh>
    <phoneticPr fontId="2"/>
  </si>
  <si>
    <t>令和５年度</t>
    <rPh sb="0" eb="2">
      <t>レイワ</t>
    </rPh>
    <rPh sb="3" eb="5">
      <t>ネンド</t>
    </rPh>
    <phoneticPr fontId="2"/>
  </si>
  <si>
    <t>対象となる申告等の期限</t>
    <rPh sb="0" eb="2">
      <t>タイショウ</t>
    </rPh>
    <rPh sb="5" eb="7">
      <t>シンコク</t>
    </rPh>
    <rPh sb="7" eb="8">
      <t>ナド</t>
    </rPh>
    <rPh sb="9" eb="11">
      <t>キゲン</t>
    </rPh>
    <phoneticPr fontId="2"/>
  </si>
  <si>
    <t>④　法人市民税の申告・納付期限</t>
    <rPh sb="2" eb="4">
      <t>ホウジン</t>
    </rPh>
    <rPh sb="4" eb="7">
      <t>シミンゼイ</t>
    </rPh>
    <rPh sb="8" eb="10">
      <t>シンコク</t>
    </rPh>
    <rPh sb="11" eb="13">
      <t>ノウフ</t>
    </rPh>
    <rPh sb="13" eb="15">
      <t>キゲン</t>
    </rPh>
    <phoneticPr fontId="2"/>
  </si>
  <si>
    <t>①　令和６年１月１日から令和６年４月29日までに期限が到来するもの（②③④を除く）</t>
    <rPh sb="2" eb="4">
      <t>レイワ</t>
    </rPh>
    <rPh sb="5" eb="6">
      <t>ネン</t>
    </rPh>
    <rPh sb="7" eb="8">
      <t>ガツ</t>
    </rPh>
    <rPh sb="9" eb="10">
      <t>ニチ</t>
    </rPh>
    <rPh sb="12" eb="14">
      <t>レイワ</t>
    </rPh>
    <rPh sb="15" eb="16">
      <t>ネン</t>
    </rPh>
    <rPh sb="17" eb="18">
      <t>ガツ</t>
    </rPh>
    <rPh sb="20" eb="21">
      <t>ニチ</t>
    </rPh>
    <rPh sb="24" eb="26">
      <t>キゲン</t>
    </rPh>
    <rPh sb="27" eb="29">
      <t>トウライ</t>
    </rPh>
    <rPh sb="38" eb="39">
      <t>ノゾ</t>
    </rPh>
    <phoneticPr fontId="2"/>
  </si>
  <si>
    <t>地域</t>
    <rPh sb="0" eb="2">
      <t>チイキ</t>
    </rPh>
    <phoneticPr fontId="2"/>
  </si>
  <si>
    <t>石川県及び富山県に住所を有する個人
石川県及び富山県に事務所若しくは事業所を置く法人</t>
    <rPh sb="0" eb="3">
      <t>イシカワケン</t>
    </rPh>
    <rPh sb="3" eb="4">
      <t>オヨ</t>
    </rPh>
    <rPh sb="5" eb="8">
      <t>トヤマケン</t>
    </rPh>
    <rPh sb="9" eb="11">
      <t>ジュウショ</t>
    </rPh>
    <rPh sb="12" eb="13">
      <t>ユウ</t>
    </rPh>
    <rPh sb="15" eb="17">
      <t>コジン</t>
    </rPh>
    <rPh sb="18" eb="21">
      <t>イシカワケン</t>
    </rPh>
    <rPh sb="21" eb="22">
      <t>オヨ</t>
    </rPh>
    <rPh sb="23" eb="26">
      <t>トヤマケン</t>
    </rPh>
    <rPh sb="27" eb="30">
      <t>ジムショ</t>
    </rPh>
    <rPh sb="30" eb="31">
      <t>モ</t>
    </rPh>
    <rPh sb="34" eb="37">
      <t>ジギョウショ</t>
    </rPh>
    <rPh sb="38" eb="39">
      <t>オ</t>
    </rPh>
    <rPh sb="40" eb="42">
      <t>ホウジン</t>
    </rPh>
    <phoneticPr fontId="2"/>
  </si>
  <si>
    <t>金沢市、小松市、加賀市、羽咋市、かほく市、白山市、能美市、
野々市市、川北町、津幡町、内灘町、宝達志水町、中能登町、富山県</t>
    <rPh sb="0" eb="3">
      <t>カナザワシ</t>
    </rPh>
    <rPh sb="4" eb="7">
      <t>コマツシ</t>
    </rPh>
    <rPh sb="8" eb="11">
      <t>カガシ</t>
    </rPh>
    <rPh sb="12" eb="15">
      <t>ハクイシ</t>
    </rPh>
    <rPh sb="19" eb="20">
      <t>シ</t>
    </rPh>
    <rPh sb="21" eb="24">
      <t>ハクサンシ</t>
    </rPh>
    <rPh sb="25" eb="28">
      <t>ノミシ</t>
    </rPh>
    <rPh sb="30" eb="34">
      <t>ノノイチシ</t>
    </rPh>
    <rPh sb="35" eb="38">
      <t>カワキタマチ</t>
    </rPh>
    <rPh sb="39" eb="42">
      <t>ツバタマチ</t>
    </rPh>
    <rPh sb="43" eb="46">
      <t>ウチナダマチ</t>
    </rPh>
    <rPh sb="47" eb="48">
      <t>タカラ</t>
    </rPh>
    <rPh sb="48" eb="49">
      <t>タツ</t>
    </rPh>
    <rPh sb="49" eb="51">
      <t>シミズ</t>
    </rPh>
    <rPh sb="51" eb="52">
      <t>マチ</t>
    </rPh>
    <rPh sb="53" eb="57">
      <t>ナカノトマチ</t>
    </rPh>
    <rPh sb="58" eb="61">
      <t>トヤマケン</t>
    </rPh>
    <phoneticPr fontId="2"/>
  </si>
  <si>
    <t>指定する期日</t>
    <rPh sb="0" eb="2">
      <t>シテイ</t>
    </rPh>
    <rPh sb="4" eb="6">
      <t>キジツ</t>
    </rPh>
    <phoneticPr fontId="2"/>
  </si>
  <si>
    <t>３　令和６年能登半島地震について</t>
    <rPh sb="2" eb="4">
      <t>レイワ</t>
    </rPh>
    <rPh sb="5" eb="6">
      <t>ネン</t>
    </rPh>
    <rPh sb="6" eb="12">
      <t>ノトハントウジシン</t>
    </rPh>
    <phoneticPr fontId="2"/>
  </si>
  <si>
    <t>【延長後の期限】</t>
    <rPh sb="1" eb="3">
      <t>エンチョウ</t>
    </rPh>
    <rPh sb="3" eb="4">
      <t>アト</t>
    </rPh>
    <rPh sb="5" eb="7">
      <t>キゲン</t>
    </rPh>
    <phoneticPr fontId="2"/>
  </si>
  <si>
    <t>118件</t>
    <rPh sb="3" eb="4">
      <t>ケン</t>
    </rPh>
    <phoneticPr fontId="2"/>
  </si>
  <si>
    <t>【令和５年度】</t>
    <rPh sb="1" eb="3">
      <t>レイワ</t>
    </rPh>
    <rPh sb="4" eb="6">
      <t>ネンド</t>
    </rPh>
    <phoneticPr fontId="2"/>
  </si>
  <si>
    <t>【対象となる納税者】　石川県及び富山県に住所を有する個人、石川県及び富山県に主たる事務所若しくは事業所を置く法人</t>
    <rPh sb="1" eb="3">
      <t>タイショウ</t>
    </rPh>
    <rPh sb="6" eb="9">
      <t>ノウゼイシャ</t>
    </rPh>
    <rPh sb="38" eb="39">
      <t>シュ</t>
    </rPh>
    <phoneticPr fontId="2"/>
  </si>
  <si>
    <t>（２）罹災証明等の発行状況</t>
    <rPh sb="3" eb="5">
      <t>リサイ</t>
    </rPh>
    <rPh sb="5" eb="7">
      <t>ショウメイ</t>
    </rPh>
    <rPh sb="7" eb="8">
      <t>ナド</t>
    </rPh>
    <rPh sb="9" eb="13">
      <t>ハッコウジョウキョウ</t>
    </rPh>
    <phoneticPr fontId="2"/>
  </si>
  <si>
    <t>罹災証明発行件数</t>
    <rPh sb="0" eb="4">
      <t>リサイショウメイ</t>
    </rPh>
    <rPh sb="4" eb="8">
      <t>ハッコウケンスウ</t>
    </rPh>
    <phoneticPr fontId="2"/>
  </si>
  <si>
    <t>被災証明発行件数</t>
    <rPh sb="0" eb="4">
      <t>ヒサイショウメイ</t>
    </rPh>
    <rPh sb="4" eb="8">
      <t>ハッコウケンスウ</t>
    </rPh>
    <phoneticPr fontId="2"/>
  </si>
  <si>
    <t>52 件</t>
    <rPh sb="3" eb="4">
      <t>ケン</t>
    </rPh>
    <phoneticPr fontId="2"/>
  </si>
  <si>
    <t>43 件</t>
    <rPh sb="3" eb="4">
      <t>ケン</t>
    </rPh>
    <phoneticPr fontId="2"/>
  </si>
  <si>
    <t>　※ 広域避難されている方について、石川県内他自治体の罹災証明の交付申請を受付</t>
    <rPh sb="3" eb="5">
      <t>コウイキ</t>
    </rPh>
    <rPh sb="5" eb="7">
      <t>ヒナン</t>
    </rPh>
    <rPh sb="12" eb="13">
      <t>カタ</t>
    </rPh>
    <rPh sb="18" eb="22">
      <t>イシカワケンナイ</t>
    </rPh>
    <rPh sb="22" eb="23">
      <t>ホカ</t>
    </rPh>
    <rPh sb="23" eb="26">
      <t>ジチタイ</t>
    </rPh>
    <rPh sb="27" eb="29">
      <t>リサイ</t>
    </rPh>
    <rPh sb="29" eb="31">
      <t>ショウメイ</t>
    </rPh>
    <rPh sb="32" eb="34">
      <t>コウフ</t>
    </rPh>
    <rPh sb="34" eb="36">
      <t>シンセイ</t>
    </rPh>
    <rPh sb="37" eb="39">
      <t>ウケツケ</t>
    </rPh>
    <phoneticPr fontId="2"/>
  </si>
  <si>
    <t>（１）市税の申告・納付の期限延長</t>
    <rPh sb="3" eb="5">
      <t>シゼイ</t>
    </rPh>
    <rPh sb="6" eb="8">
      <t>シンコク</t>
    </rPh>
    <rPh sb="9" eb="11">
      <t>ノウフ</t>
    </rPh>
    <rPh sb="12" eb="14">
      <t>キゲン</t>
    </rPh>
    <rPh sb="14" eb="16">
      <t>エンチョウ</t>
    </rPh>
    <phoneticPr fontId="2"/>
  </si>
  <si>
    <t>②　地方税法第383条に基づく固定資産税の申告期限</t>
    <rPh sb="2" eb="6">
      <t>チホウゼイホウ</t>
    </rPh>
    <rPh sb="6" eb="7">
      <t>ダイ</t>
    </rPh>
    <rPh sb="10" eb="11">
      <t>ジョウ</t>
    </rPh>
    <rPh sb="12" eb="13">
      <t>モト</t>
    </rPh>
    <rPh sb="15" eb="19">
      <t>コテイシサン</t>
    </rPh>
    <rPh sb="19" eb="20">
      <t>ゼイ</t>
    </rPh>
    <rPh sb="21" eb="23">
      <t>シンコク</t>
    </rPh>
    <rPh sb="23" eb="25">
      <t>キゲン</t>
    </rPh>
    <phoneticPr fontId="2"/>
  </si>
  <si>
    <t>③　個人市民税・県民税の申告期限</t>
    <rPh sb="2" eb="4">
      <t>コジン</t>
    </rPh>
    <rPh sb="4" eb="7">
      <t>シミンゼイ</t>
    </rPh>
    <rPh sb="8" eb="11">
      <t>ケンミンゼイ</t>
    </rPh>
    <rPh sb="12" eb="14">
      <t>シンコク</t>
    </rPh>
    <rPh sb="14" eb="16">
      <t>キゲン</t>
    </rPh>
    <phoneticPr fontId="2"/>
  </si>
  <si>
    <t>広域罹災証明受付件数 ※</t>
    <rPh sb="0" eb="6">
      <t>コウイキリサイショウメイ</t>
    </rPh>
    <rPh sb="6" eb="10">
      <t>ウケツケケンスウ</t>
    </rPh>
    <phoneticPr fontId="2"/>
  </si>
  <si>
    <t>　野々市市では、令和６年能登半島地震により被災された方について、災害の発生日（令和６年１月１日）以降に到来する市税に関する申告や納付等の期限を延長する。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</si>
</sst>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_);[Red]\(#,##0\)"/>
    <numFmt numFmtId="177" formatCode="#,##0_ "/>
    <numFmt numFmtId="178" formatCode="#,##0;&quot;▲ &quot;#,##0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1.5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" fillId="0" borderId="0"/>
  </cellStyleXfs>
  <cellXfs count="174">
    <xf numFmtId="0" fontId="0" fillId="0" borderId="0" xfId="0"/>
    <xf numFmtId="0" fontId="4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0" fillId="0" borderId="7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0" xfId="0" applyFont="1" applyAlignment="1">
      <alignment horizontal="right" vertical="center"/>
    </xf>
    <xf numFmtId="0" fontId="0" fillId="0" borderId="1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176" fontId="0" fillId="0" borderId="19" xfId="1" applyNumberFormat="1" applyFont="1" applyBorder="1" applyAlignment="1">
      <alignment horizontal="right" vertical="center"/>
    </xf>
    <xf numFmtId="176" fontId="0" fillId="0" borderId="18" xfId="1" applyNumberFormat="1" applyFont="1" applyBorder="1" applyAlignment="1">
      <alignment horizontal="right" vertical="center"/>
    </xf>
    <xf numFmtId="3" fontId="0" fillId="0" borderId="0" xfId="0" applyNumberFormat="1" applyFont="1" applyFill="1" applyBorder="1" applyAlignment="1" applyProtection="1">
      <alignment vertical="center"/>
      <protection locked="0"/>
    </xf>
    <xf numFmtId="3" fontId="0" fillId="0" borderId="0" xfId="0" applyNumberFormat="1" applyFont="1" applyBorder="1" applyAlignment="1" applyProtection="1">
      <alignment horizontal="right" vertical="center"/>
      <protection locked="0"/>
    </xf>
    <xf numFmtId="3" fontId="0" fillId="0" borderId="0" xfId="0" applyNumberFormat="1" applyFont="1" applyAlignment="1">
      <alignment vertical="center"/>
    </xf>
    <xf numFmtId="0" fontId="0" fillId="0" borderId="15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3" fontId="0" fillId="0" borderId="0" xfId="0" applyNumberFormat="1" applyFont="1" applyBorder="1" applyAlignment="1" applyProtection="1">
      <alignment vertical="center"/>
      <protection locked="0"/>
    </xf>
    <xf numFmtId="49" fontId="0" fillId="0" borderId="0" xfId="0" applyNumberFormat="1" applyFont="1" applyBorder="1" applyAlignment="1" applyProtection="1">
      <alignment horizontal="right" vertical="center"/>
      <protection locked="0"/>
    </xf>
    <xf numFmtId="0" fontId="0" fillId="0" borderId="0" xfId="0" applyFont="1" applyBorder="1" applyAlignment="1" applyProtection="1">
      <alignment horizontal="right" vertical="center"/>
      <protection locked="0"/>
    </xf>
    <xf numFmtId="0" fontId="5" fillId="0" borderId="23" xfId="0" applyFont="1" applyBorder="1" applyAlignment="1">
      <alignment horizontal="right" vertical="center"/>
    </xf>
    <xf numFmtId="0" fontId="5" fillId="0" borderId="24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176" fontId="0" fillId="0" borderId="19" xfId="1" applyNumberFormat="1" applyFont="1" applyFill="1" applyBorder="1" applyAlignment="1">
      <alignment horizontal="right" vertical="center"/>
    </xf>
    <xf numFmtId="176" fontId="0" fillId="0" borderId="18" xfId="1" applyNumberFormat="1" applyFont="1" applyFill="1" applyBorder="1" applyAlignment="1">
      <alignment horizontal="right" vertical="center"/>
    </xf>
    <xf numFmtId="0" fontId="5" fillId="0" borderId="0" xfId="0" applyFont="1" applyBorder="1" applyAlignment="1">
      <alignment vertical="center"/>
    </xf>
    <xf numFmtId="38" fontId="5" fillId="0" borderId="11" xfId="1" applyFont="1" applyFill="1" applyBorder="1" applyAlignment="1" applyProtection="1">
      <alignment horizontal="center" vertical="center"/>
      <protection locked="0"/>
    </xf>
    <xf numFmtId="0" fontId="5" fillId="0" borderId="0" xfId="0" applyFont="1" applyBorder="1" applyAlignment="1">
      <alignment horizontal="center" vertical="center"/>
    </xf>
    <xf numFmtId="176" fontId="5" fillId="0" borderId="0" xfId="0" applyNumberFormat="1" applyFont="1" applyBorder="1" applyAlignment="1" applyProtection="1">
      <alignment horizontal="right" vertical="center"/>
      <protection locked="0"/>
    </xf>
    <xf numFmtId="176" fontId="5" fillId="0" borderId="0" xfId="0" applyNumberFormat="1" applyFont="1" applyBorder="1" applyAlignment="1" applyProtection="1">
      <alignment vertical="center"/>
      <protection locked="0"/>
    </xf>
    <xf numFmtId="176" fontId="5" fillId="0" borderId="0" xfId="1" applyNumberFormat="1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5" fillId="0" borderId="26" xfId="0" applyFont="1" applyBorder="1" applyAlignment="1">
      <alignment vertical="center"/>
    </xf>
    <xf numFmtId="0" fontId="0" fillId="0" borderId="28" xfId="0" applyFont="1" applyBorder="1" applyAlignment="1">
      <alignment vertical="center"/>
    </xf>
    <xf numFmtId="0" fontId="0" fillId="0" borderId="29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177" fontId="0" fillId="0" borderId="25" xfId="0" applyNumberFormat="1" applyFont="1" applyBorder="1" applyAlignment="1">
      <alignment vertical="center"/>
    </xf>
    <xf numFmtId="177" fontId="0" fillId="0" borderId="23" xfId="0" applyNumberFormat="1" applyFont="1" applyBorder="1" applyAlignment="1">
      <alignment vertical="center"/>
    </xf>
    <xf numFmtId="177" fontId="0" fillId="0" borderId="10" xfId="0" applyNumberFormat="1" applyFont="1" applyBorder="1" applyAlignment="1">
      <alignment vertical="center"/>
    </xf>
    <xf numFmtId="177" fontId="0" fillId="0" borderId="5" xfId="0" applyNumberFormat="1" applyFont="1" applyBorder="1" applyAlignment="1">
      <alignment vertical="center"/>
    </xf>
    <xf numFmtId="177" fontId="0" fillId="0" borderId="4" xfId="0" applyNumberFormat="1" applyFont="1" applyBorder="1" applyAlignment="1">
      <alignment vertical="center"/>
    </xf>
    <xf numFmtId="177" fontId="0" fillId="0" borderId="31" xfId="0" applyNumberFormat="1" applyFont="1" applyBorder="1" applyAlignment="1">
      <alignment vertical="center"/>
    </xf>
    <xf numFmtId="177" fontId="0" fillId="0" borderId="22" xfId="0" applyNumberFormat="1" applyFont="1" applyBorder="1" applyAlignment="1">
      <alignment vertical="center"/>
    </xf>
    <xf numFmtId="177" fontId="0" fillId="0" borderId="21" xfId="0" applyNumberFormat="1" applyFont="1" applyBorder="1" applyAlignment="1">
      <alignment vertical="center"/>
    </xf>
    <xf numFmtId="0" fontId="0" fillId="0" borderId="32" xfId="0" applyFont="1" applyBorder="1" applyAlignment="1">
      <alignment horizontal="center" vertical="center"/>
    </xf>
    <xf numFmtId="0" fontId="0" fillId="0" borderId="19" xfId="0" applyFont="1" applyBorder="1" applyAlignment="1">
      <alignment horizontal="center" vertical="center"/>
    </xf>
    <xf numFmtId="177" fontId="0" fillId="0" borderId="29" xfId="0" applyNumberFormat="1" applyFont="1" applyBorder="1" applyAlignment="1">
      <alignment vertical="center"/>
    </xf>
    <xf numFmtId="177" fontId="0" fillId="0" borderId="33" xfId="0" applyNumberFormat="1" applyFont="1" applyBorder="1" applyAlignment="1">
      <alignment vertical="center"/>
    </xf>
    <xf numFmtId="0" fontId="6" fillId="2" borderId="34" xfId="0" applyFont="1" applyFill="1" applyBorder="1" applyAlignment="1">
      <alignment horizontal="center" vertical="center"/>
    </xf>
    <xf numFmtId="177" fontId="6" fillId="2" borderId="35" xfId="0" applyNumberFormat="1" applyFont="1" applyFill="1" applyBorder="1" applyAlignment="1">
      <alignment vertical="center"/>
    </xf>
    <xf numFmtId="177" fontId="6" fillId="2" borderId="36" xfId="0" applyNumberFormat="1" applyFont="1" applyFill="1" applyBorder="1" applyAlignment="1">
      <alignment vertical="center"/>
    </xf>
    <xf numFmtId="177" fontId="6" fillId="2" borderId="37" xfId="0" applyNumberFormat="1" applyFont="1" applyFill="1" applyBorder="1" applyAlignment="1">
      <alignment vertical="center"/>
    </xf>
    <xf numFmtId="177" fontId="6" fillId="2" borderId="38" xfId="0" applyNumberFormat="1" applyFont="1" applyFill="1" applyBorder="1" applyAlignment="1">
      <alignment vertical="center"/>
    </xf>
    <xf numFmtId="177" fontId="6" fillId="3" borderId="39" xfId="0" applyNumberFormat="1" applyFont="1" applyFill="1" applyBorder="1" applyAlignment="1">
      <alignment vertical="center"/>
    </xf>
    <xf numFmtId="177" fontId="6" fillId="3" borderId="5" xfId="0" applyNumberFormat="1" applyFont="1" applyFill="1" applyBorder="1" applyAlignment="1">
      <alignment vertical="center"/>
    </xf>
    <xf numFmtId="177" fontId="6" fillId="3" borderId="30" xfId="0" applyNumberFormat="1" applyFont="1" applyFill="1" applyBorder="1" applyAlignment="1">
      <alignment vertical="center"/>
    </xf>
    <xf numFmtId="177" fontId="6" fillId="3" borderId="9" xfId="0" applyNumberFormat="1" applyFont="1" applyFill="1" applyBorder="1" applyAlignment="1">
      <alignment vertical="center"/>
    </xf>
    <xf numFmtId="177" fontId="6" fillId="3" borderId="8" xfId="0" applyNumberFormat="1" applyFont="1" applyFill="1" applyBorder="1" applyAlignment="1">
      <alignment vertical="center"/>
    </xf>
    <xf numFmtId="177" fontId="6" fillId="3" borderId="6" xfId="0" applyNumberFormat="1" applyFont="1" applyFill="1" applyBorder="1" applyAlignment="1">
      <alignment vertical="center"/>
    </xf>
    <xf numFmtId="0" fontId="6" fillId="3" borderId="15" xfId="0" applyFont="1" applyFill="1" applyBorder="1" applyAlignment="1">
      <alignment horizontal="center" vertical="center"/>
    </xf>
    <xf numFmtId="177" fontId="6" fillId="3" borderId="31" xfId="0" applyNumberFormat="1" applyFont="1" applyFill="1" applyBorder="1" applyAlignment="1">
      <alignment vertical="center"/>
    </xf>
    <xf numFmtId="177" fontId="6" fillId="3" borderId="25" xfId="0" applyNumberFormat="1" applyFont="1" applyFill="1" applyBorder="1" applyAlignment="1">
      <alignment vertical="center"/>
    </xf>
    <xf numFmtId="0" fontId="6" fillId="3" borderId="16" xfId="0" applyFont="1" applyFill="1" applyBorder="1" applyAlignment="1">
      <alignment horizontal="center" vertical="center"/>
    </xf>
    <xf numFmtId="177" fontId="6" fillId="3" borderId="4" xfId="0" applyNumberFormat="1" applyFont="1" applyFill="1" applyBorder="1" applyAlignment="1">
      <alignment vertical="center"/>
    </xf>
    <xf numFmtId="177" fontId="6" fillId="2" borderId="40" xfId="0" applyNumberFormat="1" applyFont="1" applyFill="1" applyBorder="1" applyAlignment="1">
      <alignment vertical="center"/>
    </xf>
    <xf numFmtId="177" fontId="6" fillId="0" borderId="12" xfId="0" applyNumberFormat="1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177" fontId="6" fillId="0" borderId="0" xfId="0" applyNumberFormat="1" applyFont="1" applyBorder="1" applyAlignment="1">
      <alignment vertical="center"/>
    </xf>
    <xf numFmtId="177" fontId="6" fillId="0" borderId="13" xfId="0" applyNumberFormat="1" applyFont="1" applyBorder="1" applyAlignment="1">
      <alignment vertical="center"/>
    </xf>
    <xf numFmtId="177" fontId="5" fillId="0" borderId="11" xfId="0" applyNumberFormat="1" applyFont="1" applyBorder="1" applyAlignment="1">
      <alignment vertical="center"/>
    </xf>
    <xf numFmtId="177" fontId="5" fillId="0" borderId="11" xfId="0" applyNumberFormat="1" applyFont="1" applyBorder="1" applyAlignment="1" applyProtection="1">
      <alignment horizontal="right" vertical="center"/>
      <protection locked="0"/>
    </xf>
    <xf numFmtId="177" fontId="0" fillId="0" borderId="0" xfId="0" applyNumberFormat="1" applyFont="1" applyAlignment="1">
      <alignment horizontal="left" vertical="center"/>
    </xf>
    <xf numFmtId="0" fontId="1" fillId="0" borderId="0" xfId="2" applyAlignment="1">
      <alignment vertical="center"/>
    </xf>
    <xf numFmtId="0" fontId="0" fillId="0" borderId="0" xfId="2" applyFont="1" applyAlignment="1">
      <alignment vertical="center"/>
    </xf>
    <xf numFmtId="0" fontId="3" fillId="0" borderId="0" xfId="2" applyFont="1" applyAlignment="1">
      <alignment vertical="center"/>
    </xf>
    <xf numFmtId="0" fontId="0" fillId="0" borderId="0" xfId="2" applyFont="1" applyAlignment="1">
      <alignment horizontal="left" vertical="center"/>
    </xf>
    <xf numFmtId="0" fontId="0" fillId="0" borderId="0" xfId="2" applyFont="1" applyAlignment="1">
      <alignment vertical="top" wrapText="1"/>
    </xf>
    <xf numFmtId="177" fontId="7" fillId="0" borderId="11" xfId="0" applyNumberFormat="1" applyFont="1" applyBorder="1" applyAlignment="1">
      <alignment horizontal="right" vertical="center"/>
    </xf>
    <xf numFmtId="177" fontId="7" fillId="0" borderId="11" xfId="0" applyNumberFormat="1" applyFont="1" applyBorder="1" applyAlignment="1">
      <alignment vertical="center"/>
    </xf>
    <xf numFmtId="177" fontId="7" fillId="0" borderId="11" xfId="0" applyNumberFormat="1" applyFont="1" applyBorder="1" applyAlignment="1">
      <alignment horizontal="right" vertical="center" indent="1"/>
    </xf>
    <xf numFmtId="177" fontId="5" fillId="0" borderId="11" xfId="0" applyNumberFormat="1" applyFont="1" applyFill="1" applyBorder="1" applyAlignment="1">
      <alignment horizontal="right" vertical="center"/>
    </xf>
    <xf numFmtId="177" fontId="7" fillId="0" borderId="11" xfId="0" applyNumberFormat="1" applyFont="1" applyFill="1" applyBorder="1" applyAlignment="1">
      <alignment horizontal="right" vertical="center"/>
    </xf>
    <xf numFmtId="177" fontId="5" fillId="0" borderId="11" xfId="0" applyNumberFormat="1" applyFont="1" applyFill="1" applyBorder="1" applyAlignment="1">
      <alignment vertical="center"/>
    </xf>
    <xf numFmtId="0" fontId="4" fillId="0" borderId="0" xfId="2" applyFont="1" applyFill="1" applyAlignment="1">
      <alignment vertical="center"/>
    </xf>
    <xf numFmtId="0" fontId="1" fillId="0" borderId="0" xfId="2" applyFill="1" applyAlignment="1">
      <alignment vertical="center"/>
    </xf>
    <xf numFmtId="0" fontId="0" fillId="0" borderId="0" xfId="2" applyFont="1" applyFill="1" applyAlignment="1"/>
    <xf numFmtId="0" fontId="1" fillId="0" borderId="0" xfId="2" applyFill="1" applyBorder="1" applyAlignment="1">
      <alignment vertical="center"/>
    </xf>
    <xf numFmtId="178" fontId="1" fillId="0" borderId="0" xfId="2" applyNumberFormat="1" applyFill="1" applyBorder="1" applyAlignment="1">
      <alignment vertical="center"/>
    </xf>
    <xf numFmtId="0" fontId="0" fillId="0" borderId="0" xfId="2" applyFont="1" applyFill="1" applyBorder="1" applyAlignment="1">
      <alignment vertical="center"/>
    </xf>
    <xf numFmtId="178" fontId="1" fillId="0" borderId="0" xfId="1" applyNumberFormat="1" applyFill="1" applyBorder="1" applyAlignment="1">
      <alignment vertical="center" wrapText="1"/>
    </xf>
    <xf numFmtId="178" fontId="0" fillId="0" borderId="0" xfId="2" applyNumberFormat="1" applyFont="1" applyFill="1" applyBorder="1" applyAlignment="1">
      <alignment vertical="center"/>
    </xf>
    <xf numFmtId="0" fontId="5" fillId="0" borderId="42" xfId="0" applyFont="1" applyBorder="1" applyAlignment="1">
      <alignment vertical="center"/>
    </xf>
    <xf numFmtId="0" fontId="5" fillId="0" borderId="41" xfId="0" applyFont="1" applyBorder="1" applyAlignment="1">
      <alignment horizontal="center" vertical="center"/>
    </xf>
    <xf numFmtId="0" fontId="5" fillId="0" borderId="43" xfId="0" applyFont="1" applyBorder="1" applyAlignment="1">
      <alignment vertical="center"/>
    </xf>
    <xf numFmtId="0" fontId="5" fillId="0" borderId="44" xfId="0" applyFont="1" applyBorder="1" applyAlignment="1">
      <alignment horizontal="center" vertical="center"/>
    </xf>
    <xf numFmtId="178" fontId="0" fillId="0" borderId="11" xfId="1" applyNumberFormat="1" applyFont="1" applyFill="1" applyBorder="1" applyAlignment="1">
      <alignment horizontal="center" vertical="center" wrapText="1"/>
    </xf>
    <xf numFmtId="38" fontId="1" fillId="0" borderId="11" xfId="1" applyFill="1" applyBorder="1" applyAlignment="1">
      <alignment vertical="center" wrapText="1"/>
    </xf>
    <xf numFmtId="38" fontId="1" fillId="0" borderId="11" xfId="1" applyFill="1" applyBorder="1" applyAlignment="1">
      <alignment vertical="center"/>
    </xf>
    <xf numFmtId="38" fontId="0" fillId="0" borderId="11" xfId="1" applyFont="1" applyFill="1" applyBorder="1" applyAlignment="1">
      <alignment vertical="center"/>
    </xf>
    <xf numFmtId="178" fontId="0" fillId="0" borderId="0" xfId="1" applyNumberFormat="1" applyFont="1" applyFill="1" applyBorder="1" applyAlignment="1">
      <alignment vertical="center"/>
    </xf>
    <xf numFmtId="177" fontId="5" fillId="0" borderId="0" xfId="0" applyNumberFormat="1" applyFont="1" applyAlignment="1">
      <alignment vertical="top"/>
    </xf>
    <xf numFmtId="0" fontId="0" fillId="0" borderId="3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0" fillId="0" borderId="0" xfId="2" applyFont="1" applyAlignment="1">
      <alignment vertical="center" wrapText="1"/>
    </xf>
    <xf numFmtId="0" fontId="5" fillId="0" borderId="11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left" vertical="center"/>
    </xf>
    <xf numFmtId="0" fontId="1" fillId="0" borderId="24" xfId="2" applyFill="1" applyBorder="1" applyAlignment="1">
      <alignment horizontal="center" vertical="center"/>
    </xf>
    <xf numFmtId="178" fontId="0" fillId="0" borderId="24" xfId="1" applyNumberFormat="1" applyFont="1" applyFill="1" applyBorder="1" applyAlignment="1">
      <alignment horizontal="center" vertical="center" wrapText="1"/>
    </xf>
    <xf numFmtId="38" fontId="1" fillId="0" borderId="28" xfId="1" applyFill="1" applyBorder="1" applyAlignment="1">
      <alignment vertical="center"/>
    </xf>
    <xf numFmtId="0" fontId="0" fillId="0" borderId="46" xfId="0" applyFont="1" applyBorder="1" applyAlignment="1">
      <alignment vertical="center"/>
    </xf>
    <xf numFmtId="177" fontId="7" fillId="0" borderId="0" xfId="0" applyNumberFormat="1" applyFont="1" applyBorder="1" applyAlignment="1">
      <alignment vertical="center"/>
    </xf>
    <xf numFmtId="0" fontId="0" fillId="0" borderId="11" xfId="0" applyFont="1" applyBorder="1" applyAlignment="1">
      <alignment horizontal="right" vertical="center"/>
    </xf>
    <xf numFmtId="177" fontId="8" fillId="0" borderId="11" xfId="0" applyNumberFormat="1" applyFont="1" applyFill="1" applyBorder="1" applyAlignment="1">
      <alignment horizontal="right" vertical="center"/>
    </xf>
    <xf numFmtId="0" fontId="0" fillId="0" borderId="11" xfId="0" applyFont="1" applyBorder="1" applyAlignment="1">
      <alignment horizontal="left" vertical="center"/>
    </xf>
    <xf numFmtId="178" fontId="0" fillId="0" borderId="48" xfId="1" applyNumberFormat="1" applyFont="1" applyFill="1" applyBorder="1" applyAlignment="1">
      <alignment horizontal="center" vertical="center" wrapText="1"/>
    </xf>
    <xf numFmtId="178" fontId="0" fillId="0" borderId="20" xfId="1" applyNumberFormat="1" applyFont="1" applyFill="1" applyBorder="1" applyAlignment="1">
      <alignment horizontal="center" vertical="center" wrapText="1"/>
    </xf>
    <xf numFmtId="38" fontId="1" fillId="0" borderId="48" xfId="1" applyFill="1" applyBorder="1" applyAlignment="1">
      <alignment horizontal="right" vertical="center"/>
    </xf>
    <xf numFmtId="38" fontId="1" fillId="0" borderId="20" xfId="1" applyFill="1" applyBorder="1" applyAlignment="1">
      <alignment horizontal="right" vertical="center"/>
    </xf>
    <xf numFmtId="0" fontId="0" fillId="0" borderId="48" xfId="0" applyFont="1" applyBorder="1" applyAlignment="1">
      <alignment horizontal="center" vertical="center"/>
    </xf>
    <xf numFmtId="0" fontId="0" fillId="0" borderId="52" xfId="0" applyFont="1" applyBorder="1" applyAlignment="1">
      <alignment horizontal="center" vertical="center"/>
    </xf>
    <xf numFmtId="0" fontId="0" fillId="0" borderId="20" xfId="0" applyFont="1" applyBorder="1" applyAlignment="1">
      <alignment horizontal="center" vertical="center"/>
    </xf>
    <xf numFmtId="0" fontId="0" fillId="0" borderId="48" xfId="0" applyFont="1" applyBorder="1" applyAlignment="1">
      <alignment horizontal="left" vertical="center"/>
    </xf>
    <xf numFmtId="0" fontId="0" fillId="0" borderId="52" xfId="0" applyFont="1" applyBorder="1" applyAlignment="1">
      <alignment horizontal="left" vertical="center"/>
    </xf>
    <xf numFmtId="0" fontId="0" fillId="0" borderId="20" xfId="0" applyFont="1" applyBorder="1" applyAlignment="1">
      <alignment horizontal="left" vertical="center"/>
    </xf>
    <xf numFmtId="0" fontId="0" fillId="0" borderId="43" xfId="0" applyFont="1" applyBorder="1" applyAlignment="1">
      <alignment horizontal="left" vertical="center"/>
    </xf>
    <xf numFmtId="0" fontId="0" fillId="0" borderId="46" xfId="0" applyFont="1" applyBorder="1" applyAlignment="1">
      <alignment horizontal="left" vertical="center"/>
    </xf>
    <xf numFmtId="0" fontId="0" fillId="0" borderId="44" xfId="0" applyFont="1" applyBorder="1" applyAlignment="1">
      <alignment horizontal="left" vertical="center"/>
    </xf>
    <xf numFmtId="0" fontId="0" fillId="0" borderId="41" xfId="0" applyFont="1" applyBorder="1" applyAlignment="1">
      <alignment horizontal="left" vertical="center"/>
    </xf>
    <xf numFmtId="0" fontId="0" fillId="0" borderId="27" xfId="0" applyFont="1" applyBorder="1" applyAlignment="1">
      <alignment horizontal="left" vertical="center"/>
    </xf>
    <xf numFmtId="0" fontId="0" fillId="0" borderId="42" xfId="0" applyFont="1" applyBorder="1" applyAlignment="1">
      <alignment horizontal="left" vertical="center"/>
    </xf>
    <xf numFmtId="0" fontId="4" fillId="0" borderId="49" xfId="0" applyFont="1" applyBorder="1" applyAlignment="1">
      <alignment horizontal="center" vertical="center"/>
    </xf>
    <xf numFmtId="0" fontId="4" fillId="0" borderId="51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47" xfId="0" applyFont="1" applyBorder="1" applyAlignment="1">
      <alignment horizontal="center" vertical="center"/>
    </xf>
    <xf numFmtId="0" fontId="0" fillId="0" borderId="45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0" fillId="0" borderId="17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3" fontId="5" fillId="0" borderId="11" xfId="0" applyNumberFormat="1" applyFont="1" applyBorder="1" applyAlignment="1" applyProtection="1">
      <alignment horizontal="center" vertical="center"/>
      <protection locked="0"/>
    </xf>
    <xf numFmtId="3" fontId="5" fillId="0" borderId="43" xfId="0" applyNumberFormat="1" applyFont="1" applyBorder="1" applyAlignment="1" applyProtection="1">
      <alignment horizontal="center" vertical="center"/>
      <protection locked="0"/>
    </xf>
    <xf numFmtId="3" fontId="5" fillId="0" borderId="44" xfId="0" applyNumberFormat="1" applyFont="1" applyBorder="1" applyAlignment="1" applyProtection="1">
      <alignment horizontal="center" vertical="center"/>
      <protection locked="0"/>
    </xf>
    <xf numFmtId="3" fontId="5" fillId="0" borderId="41" xfId="0" applyNumberFormat="1" applyFont="1" applyBorder="1" applyAlignment="1" applyProtection="1">
      <alignment horizontal="center" vertical="center"/>
      <protection locked="0"/>
    </xf>
    <xf numFmtId="3" fontId="5" fillId="0" borderId="42" xfId="0" applyNumberFormat="1" applyFont="1" applyBorder="1" applyAlignment="1" applyProtection="1">
      <alignment horizontal="center" vertical="center"/>
      <protection locked="0"/>
    </xf>
    <xf numFmtId="3" fontId="5" fillId="0" borderId="46" xfId="0" applyNumberFormat="1" applyFont="1" applyBorder="1" applyAlignment="1" applyProtection="1">
      <alignment horizontal="center" vertical="center"/>
      <protection locked="0"/>
    </xf>
    <xf numFmtId="3" fontId="5" fillId="0" borderId="27" xfId="0" applyNumberFormat="1" applyFont="1" applyBorder="1" applyAlignment="1" applyProtection="1">
      <alignment horizontal="center" vertical="center"/>
      <protection locked="0"/>
    </xf>
    <xf numFmtId="0" fontId="5" fillId="0" borderId="11" xfId="0" applyFont="1" applyBorder="1" applyAlignment="1">
      <alignment horizontal="center" vertical="center" shrinkToFit="1"/>
    </xf>
    <xf numFmtId="0" fontId="5" fillId="0" borderId="43" xfId="0" applyFont="1" applyBorder="1" applyAlignment="1">
      <alignment horizontal="center" vertical="center" shrinkToFit="1"/>
    </xf>
    <xf numFmtId="0" fontId="5" fillId="0" borderId="44" xfId="0" applyFont="1" applyBorder="1" applyAlignment="1">
      <alignment horizontal="center" vertical="center" shrinkToFit="1"/>
    </xf>
    <xf numFmtId="0" fontId="5" fillId="0" borderId="41" xfId="0" applyFont="1" applyBorder="1" applyAlignment="1">
      <alignment horizontal="center" vertical="center" shrinkToFit="1"/>
    </xf>
    <xf numFmtId="0" fontId="5" fillId="0" borderId="42" xfId="0" applyFont="1" applyBorder="1" applyAlignment="1">
      <alignment horizontal="center" vertical="center" shrinkToFit="1"/>
    </xf>
    <xf numFmtId="3" fontId="5" fillId="0" borderId="43" xfId="0" applyNumberFormat="1" applyFont="1" applyBorder="1" applyAlignment="1" applyProtection="1">
      <alignment horizontal="center" vertical="center" shrinkToFit="1"/>
      <protection locked="0"/>
    </xf>
    <xf numFmtId="3" fontId="5" fillId="0" borderId="44" xfId="0" applyNumberFormat="1" applyFont="1" applyBorder="1" applyAlignment="1" applyProtection="1">
      <alignment horizontal="center" vertical="center" shrinkToFit="1"/>
      <protection locked="0"/>
    </xf>
    <xf numFmtId="3" fontId="5" fillId="0" borderId="41" xfId="0" applyNumberFormat="1" applyFont="1" applyBorder="1" applyAlignment="1" applyProtection="1">
      <alignment horizontal="center" vertical="center" shrinkToFit="1"/>
      <protection locked="0"/>
    </xf>
    <xf numFmtId="3" fontId="5" fillId="0" borderId="42" xfId="0" applyNumberFormat="1" applyFont="1" applyBorder="1" applyAlignment="1" applyProtection="1">
      <alignment horizontal="center" vertical="center" shrinkToFit="1"/>
      <protection locked="0"/>
    </xf>
    <xf numFmtId="0" fontId="0" fillId="0" borderId="48" xfId="2" applyFont="1" applyFill="1" applyBorder="1" applyAlignment="1">
      <alignment horizontal="center" vertical="center"/>
    </xf>
    <xf numFmtId="0" fontId="0" fillId="0" borderId="52" xfId="2" applyFont="1" applyFill="1" applyBorder="1" applyAlignment="1">
      <alignment horizontal="center" vertical="center"/>
    </xf>
    <xf numFmtId="0" fontId="0" fillId="0" borderId="20" xfId="2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0" fillId="0" borderId="43" xfId="0" applyFont="1" applyBorder="1" applyAlignment="1">
      <alignment horizontal="left" vertical="center" wrapText="1"/>
    </xf>
    <xf numFmtId="0" fontId="0" fillId="0" borderId="46" xfId="0" applyFont="1" applyBorder="1" applyAlignment="1">
      <alignment horizontal="left" vertical="center" wrapText="1"/>
    </xf>
    <xf numFmtId="0" fontId="0" fillId="0" borderId="44" xfId="0" applyFont="1" applyBorder="1" applyAlignment="1">
      <alignment horizontal="left" vertical="center" wrapText="1"/>
    </xf>
    <xf numFmtId="0" fontId="0" fillId="0" borderId="26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left" vertical="center" wrapText="1"/>
    </xf>
    <xf numFmtId="0" fontId="0" fillId="0" borderId="28" xfId="0" applyFont="1" applyBorder="1" applyAlignment="1">
      <alignment horizontal="left" vertical="center" wrapText="1"/>
    </xf>
    <xf numFmtId="0" fontId="0" fillId="0" borderId="41" xfId="0" applyFont="1" applyBorder="1" applyAlignment="1">
      <alignment horizontal="left" vertical="center" wrapText="1"/>
    </xf>
    <xf numFmtId="0" fontId="0" fillId="0" borderId="27" xfId="0" applyFont="1" applyBorder="1" applyAlignment="1">
      <alignment horizontal="left" vertical="center" wrapText="1"/>
    </xf>
    <xf numFmtId="0" fontId="0" fillId="0" borderId="42" xfId="0" applyFont="1" applyBorder="1" applyAlignment="1">
      <alignment horizontal="left" vertical="center" wrapText="1"/>
    </xf>
    <xf numFmtId="58" fontId="0" fillId="0" borderId="11" xfId="0" applyNumberFormat="1" applyFont="1" applyBorder="1" applyAlignment="1">
      <alignment horizontal="left" vertical="center"/>
    </xf>
    <xf numFmtId="0" fontId="0" fillId="0" borderId="11" xfId="0" applyFont="1" applyBorder="1" applyAlignment="1">
      <alignment horizontal="center" vertical="center" wrapText="1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31750</xdr:colOff>
      <xdr:row>8</xdr:row>
      <xdr:rowOff>10584</xdr:rowOff>
    </xdr:from>
    <xdr:to>
      <xdr:col>11</xdr:col>
      <xdr:colOff>814880</xdr:colOff>
      <xdr:row>11</xdr:row>
      <xdr:rowOff>1854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CxnSpPr/>
      </xdr:nvCxnSpPr>
      <xdr:spPr>
        <a:xfrm>
          <a:off x="7620000" y="1852084"/>
          <a:ext cx="783130" cy="68977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0</xdr:colOff>
      <xdr:row>17</xdr:row>
      <xdr:rowOff>0</xdr:rowOff>
    </xdr:from>
    <xdr:to>
      <xdr:col>16</xdr:col>
      <xdr:colOff>5603</xdr:colOff>
      <xdr:row>17</xdr:row>
      <xdr:rowOff>160781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CxnSpPr/>
      </xdr:nvCxnSpPr>
      <xdr:spPr>
        <a:xfrm>
          <a:off x="4981575" y="6800850"/>
          <a:ext cx="5603" cy="16078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23</xdr:row>
      <xdr:rowOff>0</xdr:rowOff>
    </xdr:from>
    <xdr:to>
      <xdr:col>13</xdr:col>
      <xdr:colOff>11206</xdr:colOff>
      <xdr:row>26</xdr:row>
      <xdr:rowOff>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CxnSpPr/>
      </xdr:nvCxnSpPr>
      <xdr:spPr>
        <a:xfrm>
          <a:off x="7448550" y="5086350"/>
          <a:ext cx="1687606" cy="5715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122020</xdr:colOff>
      <xdr:row>45</xdr:row>
      <xdr:rowOff>982310</xdr:rowOff>
    </xdr:from>
    <xdr:to>
      <xdr:col>13</xdr:col>
      <xdr:colOff>719667</xdr:colOff>
      <xdr:row>45</xdr:row>
      <xdr:rowOff>1100666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CxnSpPr/>
      </xdr:nvCxnSpPr>
      <xdr:spPr>
        <a:xfrm flipH="1" flipV="1">
          <a:off x="9246970" y="8926160"/>
          <a:ext cx="597647" cy="118356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L54"/>
  <sheetViews>
    <sheetView tabSelected="1" view="pageBreakPreview" zoomScale="90" zoomScaleNormal="95" zoomScaleSheetLayoutView="90" workbookViewId="0">
      <selection activeCell="R12" sqref="R12:R22"/>
    </sheetView>
  </sheetViews>
  <sheetFormatPr defaultColWidth="9" defaultRowHeight="13.5" x14ac:dyDescent="0.15"/>
  <cols>
    <col min="1" max="1" width="3.125" style="2" customWidth="1"/>
    <col min="2" max="2" width="15" style="2" customWidth="1"/>
    <col min="3" max="3" width="11.125" style="2" customWidth="1"/>
    <col min="4" max="4" width="12.5" style="2" bestFit="1" customWidth="1"/>
    <col min="5" max="5" width="11.125" style="2" customWidth="1"/>
    <col min="6" max="6" width="12.5" style="2" bestFit="1" customWidth="1"/>
    <col min="7" max="8" width="11.125" style="2" customWidth="1"/>
    <col min="9" max="10" width="5.375" style="2" customWidth="1"/>
    <col min="11" max="11" width="1.75" style="2" customWidth="1"/>
    <col min="12" max="12" width="11" style="2" customWidth="1"/>
    <col min="13" max="13" width="11.625" style="2" customWidth="1"/>
    <col min="14" max="14" width="11" style="2" customWidth="1"/>
    <col min="15" max="15" width="11.625" style="2" customWidth="1"/>
    <col min="16" max="19" width="11" style="2" customWidth="1"/>
    <col min="20" max="20" width="9" style="2"/>
    <col min="21" max="21" width="13" style="2" customWidth="1"/>
    <col min="22" max="36" width="10.625" style="2" customWidth="1"/>
    <col min="37" max="37" width="12.125" style="2" bestFit="1" customWidth="1"/>
    <col min="38" max="38" width="19.375" style="2" bestFit="1" customWidth="1"/>
    <col min="39" max="16384" width="9" style="2"/>
  </cols>
  <sheetData>
    <row r="1" spans="2:38" ht="13.5" customHeight="1" thickBot="1" x14ac:dyDescent="0.2">
      <c r="M1" s="4"/>
      <c r="N1" s="4"/>
      <c r="O1" s="4"/>
      <c r="P1" s="4"/>
      <c r="Q1" s="4"/>
      <c r="R1" s="4"/>
      <c r="S1" s="4"/>
      <c r="T1" s="4"/>
    </row>
    <row r="2" spans="2:38" ht="20.25" thickTop="1" thickBot="1" x14ac:dyDescent="0.2">
      <c r="B2" s="1" t="s">
        <v>79</v>
      </c>
      <c r="L2" s="1" t="s">
        <v>80</v>
      </c>
      <c r="M2" s="83"/>
      <c r="N2" s="83"/>
      <c r="P2" s="83"/>
      <c r="Q2" s="83"/>
      <c r="R2" s="83"/>
      <c r="S2" s="4"/>
      <c r="T2" s="4"/>
      <c r="U2" s="130" t="s">
        <v>77</v>
      </c>
      <c r="V2" s="131"/>
      <c r="W2" s="131"/>
      <c r="X2" s="132"/>
    </row>
    <row r="3" spans="2:38" ht="20.25" customHeight="1" thickTop="1" thickBot="1" x14ac:dyDescent="0.2">
      <c r="B3" s="2" t="s">
        <v>1</v>
      </c>
      <c r="C3" s="2" t="s">
        <v>0</v>
      </c>
      <c r="D3" s="2" t="s">
        <v>1</v>
      </c>
      <c r="E3" s="2" t="s">
        <v>5</v>
      </c>
      <c r="G3" s="2" t="s">
        <v>1</v>
      </c>
      <c r="H3" s="5" t="s">
        <v>11</v>
      </c>
      <c r="I3" s="2" t="s">
        <v>1</v>
      </c>
      <c r="J3" s="2" t="s">
        <v>1</v>
      </c>
      <c r="L3" s="23" t="s">
        <v>98</v>
      </c>
      <c r="M3" s="23"/>
      <c r="N3" s="23"/>
      <c r="O3" s="23"/>
      <c r="P3" s="23"/>
      <c r="Q3" s="23"/>
      <c r="R3" s="23"/>
      <c r="S3" s="23"/>
      <c r="T3" s="4"/>
      <c r="U3" s="2" t="s">
        <v>55</v>
      </c>
    </row>
    <row r="4" spans="2:38" ht="18" customHeight="1" thickBot="1" x14ac:dyDescent="0.2">
      <c r="B4" s="133" t="s">
        <v>44</v>
      </c>
      <c r="C4" s="134"/>
      <c r="D4" s="6" t="s">
        <v>54</v>
      </c>
      <c r="E4" s="6" t="s">
        <v>78</v>
      </c>
      <c r="F4" s="6" t="s">
        <v>81</v>
      </c>
      <c r="G4" s="6" t="s">
        <v>88</v>
      </c>
      <c r="H4" s="6" t="s">
        <v>96</v>
      </c>
      <c r="I4" s="7"/>
      <c r="J4" s="7"/>
      <c r="K4" s="7"/>
      <c r="L4" s="142" t="s">
        <v>20</v>
      </c>
      <c r="M4" s="142"/>
      <c r="N4" s="143" t="s">
        <v>93</v>
      </c>
      <c r="O4" s="143"/>
      <c r="P4" s="144" t="s">
        <v>25</v>
      </c>
      <c r="Q4" s="145"/>
      <c r="R4" s="148" t="s">
        <v>22</v>
      </c>
      <c r="S4" s="145"/>
      <c r="T4" s="4"/>
      <c r="U4" s="133" t="s">
        <v>12</v>
      </c>
      <c r="V4" s="135"/>
      <c r="W4" s="32" t="s">
        <v>29</v>
      </c>
      <c r="X4" s="33" t="s">
        <v>30</v>
      </c>
      <c r="Y4" s="33" t="s">
        <v>31</v>
      </c>
      <c r="Z4" s="33" t="s">
        <v>32</v>
      </c>
      <c r="AA4" s="33" t="s">
        <v>33</v>
      </c>
      <c r="AB4" s="33" t="s">
        <v>34</v>
      </c>
      <c r="AC4" s="33" t="s">
        <v>35</v>
      </c>
      <c r="AD4" s="33" t="s">
        <v>36</v>
      </c>
      <c r="AE4" s="33" t="s">
        <v>37</v>
      </c>
      <c r="AF4" s="33" t="s">
        <v>38</v>
      </c>
      <c r="AG4" s="33" t="s">
        <v>39</v>
      </c>
      <c r="AH4" s="33" t="s">
        <v>40</v>
      </c>
      <c r="AI4" s="33" t="s">
        <v>41</v>
      </c>
      <c r="AJ4" s="33" t="s">
        <v>42</v>
      </c>
      <c r="AK4" s="34" t="s">
        <v>43</v>
      </c>
    </row>
    <row r="5" spans="2:38" ht="18" customHeight="1" x14ac:dyDescent="0.15">
      <c r="B5" s="138" t="s">
        <v>47</v>
      </c>
      <c r="C5" s="13" t="s">
        <v>7</v>
      </c>
      <c r="D5" s="8">
        <v>133583</v>
      </c>
      <c r="E5" s="8">
        <v>47866</v>
      </c>
      <c r="F5" s="8">
        <v>35274</v>
      </c>
      <c r="G5" s="8">
        <v>14958</v>
      </c>
      <c r="H5" s="8">
        <v>17400</v>
      </c>
      <c r="L5" s="142"/>
      <c r="M5" s="142"/>
      <c r="N5" s="143"/>
      <c r="O5" s="143"/>
      <c r="P5" s="146"/>
      <c r="Q5" s="147"/>
      <c r="R5" s="149"/>
      <c r="S5" s="147"/>
      <c r="T5" s="4"/>
      <c r="U5" s="138" t="s">
        <v>14</v>
      </c>
      <c r="V5" s="13" t="s">
        <v>7</v>
      </c>
      <c r="W5" s="41">
        <v>7600</v>
      </c>
      <c r="X5" s="35">
        <v>2800</v>
      </c>
      <c r="Y5" s="35">
        <v>1500</v>
      </c>
      <c r="Z5" s="35">
        <v>3200</v>
      </c>
      <c r="AA5" s="35">
        <v>2300</v>
      </c>
      <c r="AB5" s="35">
        <v>2700</v>
      </c>
      <c r="AC5" s="35">
        <v>1700</v>
      </c>
      <c r="AD5" s="35">
        <v>6151</v>
      </c>
      <c r="AE5" s="35">
        <v>2035</v>
      </c>
      <c r="AF5" s="35">
        <v>1300</v>
      </c>
      <c r="AG5" s="35">
        <v>2200</v>
      </c>
      <c r="AH5" s="35">
        <v>1788</v>
      </c>
      <c r="AI5" s="35">
        <v>0</v>
      </c>
      <c r="AJ5" s="35">
        <v>0</v>
      </c>
      <c r="AK5" s="54">
        <f>SUM(W5:AJ5)</f>
        <v>35274</v>
      </c>
    </row>
    <row r="6" spans="2:38" ht="18" customHeight="1" thickBot="1" x14ac:dyDescent="0.2">
      <c r="B6" s="137"/>
      <c r="C6" s="14" t="s">
        <v>46</v>
      </c>
      <c r="D6" s="9">
        <v>9907866</v>
      </c>
      <c r="E6" s="9">
        <v>5893883</v>
      </c>
      <c r="F6" s="9">
        <v>4960091</v>
      </c>
      <c r="G6" s="9">
        <v>4603126</v>
      </c>
      <c r="H6" s="9">
        <v>4668946</v>
      </c>
      <c r="L6" s="102" t="s">
        <v>56</v>
      </c>
      <c r="M6" s="24" t="s">
        <v>21</v>
      </c>
      <c r="N6" s="102" t="s">
        <v>56</v>
      </c>
      <c r="O6" s="24" t="s">
        <v>21</v>
      </c>
      <c r="P6" s="102" t="s">
        <v>56</v>
      </c>
      <c r="Q6" s="24" t="s">
        <v>21</v>
      </c>
      <c r="R6" s="102" t="s">
        <v>56</v>
      </c>
      <c r="S6" s="24" t="s">
        <v>21</v>
      </c>
      <c r="T6" s="4"/>
      <c r="U6" s="137"/>
      <c r="V6" s="61" t="s">
        <v>13</v>
      </c>
      <c r="W6" s="52" t="e">
        <f t="shared" ref="W6:AJ6" si="0">W21</f>
        <v>#REF!</v>
      </c>
      <c r="X6" s="53" t="e">
        <f t="shared" si="0"/>
        <v>#REF!</v>
      </c>
      <c r="Y6" s="53" t="e">
        <f t="shared" si="0"/>
        <v>#REF!</v>
      </c>
      <c r="Z6" s="53" t="e">
        <f t="shared" si="0"/>
        <v>#REF!</v>
      </c>
      <c r="AA6" s="53" t="e">
        <f t="shared" si="0"/>
        <v>#REF!</v>
      </c>
      <c r="AB6" s="53" t="e">
        <f t="shared" si="0"/>
        <v>#REF!</v>
      </c>
      <c r="AC6" s="53" t="e">
        <f t="shared" si="0"/>
        <v>#REF!</v>
      </c>
      <c r="AD6" s="53" t="e">
        <f t="shared" si="0"/>
        <v>#REF!</v>
      </c>
      <c r="AE6" s="53" t="e">
        <f t="shared" si="0"/>
        <v>#REF!</v>
      </c>
      <c r="AF6" s="53" t="e">
        <f t="shared" si="0"/>
        <v>#REF!</v>
      </c>
      <c r="AG6" s="53" t="e">
        <f t="shared" si="0"/>
        <v>#REF!</v>
      </c>
      <c r="AH6" s="53" t="e">
        <f t="shared" si="0"/>
        <v>#REF!</v>
      </c>
      <c r="AI6" s="53" t="e">
        <f t="shared" si="0"/>
        <v>#REF!</v>
      </c>
      <c r="AJ6" s="53" t="e">
        <f t="shared" si="0"/>
        <v>#REF!</v>
      </c>
      <c r="AK6" s="55" t="e">
        <f t="shared" ref="AK6:AK13" si="1">SUM(W6:AJ6)</f>
        <v>#REF!</v>
      </c>
    </row>
    <row r="7" spans="2:38" ht="18" customHeight="1" x14ac:dyDescent="0.15">
      <c r="B7" s="101" t="s">
        <v>48</v>
      </c>
      <c r="C7" s="13" t="s">
        <v>7</v>
      </c>
      <c r="D7" s="8">
        <v>78548</v>
      </c>
      <c r="E7" s="8">
        <v>16134</v>
      </c>
      <c r="F7" s="8">
        <v>22618</v>
      </c>
      <c r="G7" s="8">
        <v>7100</v>
      </c>
      <c r="H7" s="8">
        <v>10800</v>
      </c>
      <c r="L7" s="68">
        <v>124</v>
      </c>
      <c r="M7" s="68">
        <v>23376742</v>
      </c>
      <c r="N7" s="68">
        <v>90</v>
      </c>
      <c r="O7" s="68">
        <v>20748627</v>
      </c>
      <c r="P7" s="68">
        <v>0</v>
      </c>
      <c r="Q7" s="68">
        <v>0</v>
      </c>
      <c r="R7" s="77">
        <v>6</v>
      </c>
      <c r="S7" s="77">
        <v>2029542</v>
      </c>
      <c r="T7" s="4"/>
      <c r="U7" s="101" t="s">
        <v>2</v>
      </c>
      <c r="V7" s="13" t="s">
        <v>7</v>
      </c>
      <c r="W7" s="41">
        <v>9200</v>
      </c>
      <c r="X7" s="37">
        <v>300</v>
      </c>
      <c r="Y7" s="37">
        <v>400</v>
      </c>
      <c r="Z7" s="37">
        <v>300</v>
      </c>
      <c r="AA7" s="37">
        <v>700</v>
      </c>
      <c r="AB7" s="37">
        <v>300</v>
      </c>
      <c r="AC7" s="37">
        <v>2500</v>
      </c>
      <c r="AD7" s="37">
        <v>3200</v>
      </c>
      <c r="AE7" s="37">
        <v>1518</v>
      </c>
      <c r="AF7" s="2">
        <v>1400</v>
      </c>
      <c r="AG7" s="37">
        <v>1000</v>
      </c>
      <c r="AH7" s="37">
        <v>1800</v>
      </c>
      <c r="AI7" s="37">
        <v>0</v>
      </c>
      <c r="AJ7" s="37">
        <v>0</v>
      </c>
      <c r="AK7" s="56">
        <f t="shared" si="1"/>
        <v>22618</v>
      </c>
    </row>
    <row r="8" spans="2:38" ht="18" customHeight="1" thickBot="1" x14ac:dyDescent="0.2">
      <c r="B8" s="100" t="s">
        <v>3</v>
      </c>
      <c r="C8" s="14" t="s">
        <v>46</v>
      </c>
      <c r="D8" s="9">
        <v>6877118</v>
      </c>
      <c r="E8" s="9">
        <v>2599451</v>
      </c>
      <c r="F8" s="9">
        <v>3581500</v>
      </c>
      <c r="G8" s="9">
        <v>1403240</v>
      </c>
      <c r="H8" s="9">
        <v>1436549</v>
      </c>
      <c r="L8" s="105" t="s">
        <v>52</v>
      </c>
      <c r="M8" s="23"/>
      <c r="N8" s="26"/>
      <c r="O8" s="27"/>
      <c r="P8" s="27"/>
      <c r="Q8" s="28"/>
      <c r="R8" s="5"/>
      <c r="T8" s="4"/>
      <c r="U8" s="100" t="s">
        <v>3</v>
      </c>
      <c r="V8" s="14" t="s">
        <v>8</v>
      </c>
      <c r="W8" s="39">
        <v>70300</v>
      </c>
      <c r="X8" s="38">
        <v>305539</v>
      </c>
      <c r="Y8" s="38">
        <v>466250</v>
      </c>
      <c r="Z8" s="38">
        <v>91100</v>
      </c>
      <c r="AA8" s="38">
        <v>78734</v>
      </c>
      <c r="AB8" s="38">
        <v>586400</v>
      </c>
      <c r="AC8" s="38">
        <v>402977</v>
      </c>
      <c r="AD8" s="38">
        <v>398600</v>
      </c>
      <c r="AE8" s="38">
        <v>564300</v>
      </c>
      <c r="AF8" s="38">
        <v>76650</v>
      </c>
      <c r="AG8" s="38">
        <v>192350</v>
      </c>
      <c r="AH8" s="38">
        <v>225500</v>
      </c>
      <c r="AI8" s="38">
        <v>9900</v>
      </c>
      <c r="AJ8" s="38">
        <v>112900</v>
      </c>
      <c r="AK8" s="57">
        <f t="shared" si="1"/>
        <v>3581500</v>
      </c>
    </row>
    <row r="9" spans="2:38" ht="18" customHeight="1" x14ac:dyDescent="0.15">
      <c r="B9" s="136" t="s">
        <v>4</v>
      </c>
      <c r="C9" s="13" t="s">
        <v>7</v>
      </c>
      <c r="D9" s="8">
        <v>11700</v>
      </c>
      <c r="E9" s="8">
        <v>4713</v>
      </c>
      <c r="F9" s="8">
        <v>2200</v>
      </c>
      <c r="G9" s="8">
        <v>256</v>
      </c>
      <c r="H9" s="8">
        <v>1500</v>
      </c>
      <c r="L9" s="18" t="s">
        <v>23</v>
      </c>
      <c r="M9" s="142" t="s">
        <v>20</v>
      </c>
      <c r="N9" s="142"/>
      <c r="O9" s="143" t="s">
        <v>93</v>
      </c>
      <c r="P9" s="143"/>
      <c r="Q9" s="144" t="s">
        <v>22</v>
      </c>
      <c r="R9" s="145"/>
      <c r="S9" s="4"/>
      <c r="T9" s="4"/>
      <c r="U9" s="136" t="s">
        <v>4</v>
      </c>
      <c r="V9" s="13" t="s">
        <v>7</v>
      </c>
      <c r="W9" s="40">
        <v>300</v>
      </c>
      <c r="X9" s="35">
        <v>0</v>
      </c>
      <c r="Y9" s="35">
        <v>100</v>
      </c>
      <c r="Z9" s="35">
        <v>100</v>
      </c>
      <c r="AA9" s="35">
        <v>200</v>
      </c>
      <c r="AB9" s="35">
        <v>400</v>
      </c>
      <c r="AC9" s="35">
        <v>0</v>
      </c>
      <c r="AD9" s="35">
        <v>200</v>
      </c>
      <c r="AE9" s="35">
        <v>0</v>
      </c>
      <c r="AF9" s="35">
        <v>100</v>
      </c>
      <c r="AG9" s="35">
        <v>500</v>
      </c>
      <c r="AH9" s="35">
        <v>300</v>
      </c>
      <c r="AI9" s="35">
        <v>0</v>
      </c>
      <c r="AJ9" s="35">
        <v>0</v>
      </c>
      <c r="AK9" s="54">
        <f t="shared" si="1"/>
        <v>2200</v>
      </c>
    </row>
    <row r="10" spans="2:38" ht="18" customHeight="1" thickBot="1" x14ac:dyDescent="0.2">
      <c r="B10" s="137"/>
      <c r="C10" s="14" t="s">
        <v>46</v>
      </c>
      <c r="D10" s="9">
        <v>254200</v>
      </c>
      <c r="E10" s="9">
        <v>184600</v>
      </c>
      <c r="F10" s="9">
        <v>155400</v>
      </c>
      <c r="G10" s="9">
        <v>113200</v>
      </c>
      <c r="H10" s="9">
        <v>207800</v>
      </c>
      <c r="L10" s="19"/>
      <c r="M10" s="142"/>
      <c r="N10" s="142"/>
      <c r="O10" s="143"/>
      <c r="P10" s="143"/>
      <c r="Q10" s="146"/>
      <c r="R10" s="147"/>
      <c r="T10" s="4"/>
      <c r="U10" s="137"/>
      <c r="V10" s="14" t="s">
        <v>8</v>
      </c>
      <c r="W10" s="42">
        <v>5400</v>
      </c>
      <c r="X10" s="36">
        <v>8897</v>
      </c>
      <c r="Y10" s="36">
        <v>22700</v>
      </c>
      <c r="Z10" s="36">
        <v>7300</v>
      </c>
      <c r="AA10" s="36">
        <v>12100</v>
      </c>
      <c r="AB10" s="36">
        <v>21800</v>
      </c>
      <c r="AC10" s="36">
        <v>10100</v>
      </c>
      <c r="AD10" s="36">
        <v>34000</v>
      </c>
      <c r="AE10" s="36">
        <v>9600</v>
      </c>
      <c r="AF10" s="36">
        <v>13000</v>
      </c>
      <c r="AG10" s="36">
        <v>3703</v>
      </c>
      <c r="AH10" s="36">
        <v>6800</v>
      </c>
      <c r="AI10" s="36">
        <v>0</v>
      </c>
      <c r="AJ10" s="36">
        <v>0</v>
      </c>
      <c r="AK10" s="55">
        <f t="shared" si="1"/>
        <v>155400</v>
      </c>
    </row>
    <row r="11" spans="2:38" ht="18" customHeight="1" x14ac:dyDescent="0.15">
      <c r="B11" s="136" t="s">
        <v>15</v>
      </c>
      <c r="C11" s="13" t="s">
        <v>7</v>
      </c>
      <c r="D11" s="21">
        <v>200</v>
      </c>
      <c r="E11" s="21">
        <v>100</v>
      </c>
      <c r="F11" s="21">
        <v>0</v>
      </c>
      <c r="G11" s="21">
        <v>0</v>
      </c>
      <c r="H11" s="21">
        <v>0</v>
      </c>
      <c r="L11" s="20" t="s">
        <v>24</v>
      </c>
      <c r="M11" s="102" t="s">
        <v>56</v>
      </c>
      <c r="N11" s="24" t="s">
        <v>21</v>
      </c>
      <c r="O11" s="102" t="s">
        <v>56</v>
      </c>
      <c r="P11" s="24" t="s">
        <v>21</v>
      </c>
      <c r="Q11" s="102" t="s">
        <v>56</v>
      </c>
      <c r="R11" s="24" t="s">
        <v>21</v>
      </c>
      <c r="T11" s="4"/>
      <c r="U11" s="136" t="s">
        <v>15</v>
      </c>
      <c r="V11" s="13" t="s">
        <v>7</v>
      </c>
      <c r="W11" s="41">
        <v>0</v>
      </c>
      <c r="X11" s="37">
        <v>0</v>
      </c>
      <c r="Y11" s="37">
        <v>0</v>
      </c>
      <c r="Z11" s="37">
        <v>0</v>
      </c>
      <c r="AA11" s="37">
        <v>0</v>
      </c>
      <c r="AB11" s="37">
        <v>0</v>
      </c>
      <c r="AC11" s="37">
        <v>0</v>
      </c>
      <c r="AD11" s="37">
        <v>0</v>
      </c>
      <c r="AE11" s="37">
        <v>0</v>
      </c>
      <c r="AF11" s="37">
        <v>0</v>
      </c>
      <c r="AG11" s="37">
        <v>0</v>
      </c>
      <c r="AH11" s="37">
        <v>0</v>
      </c>
      <c r="AI11" s="37">
        <v>0</v>
      </c>
      <c r="AJ11" s="37">
        <v>0</v>
      </c>
      <c r="AK11" s="56">
        <f t="shared" si="1"/>
        <v>0</v>
      </c>
    </row>
    <row r="12" spans="2:38" ht="18" customHeight="1" thickBot="1" x14ac:dyDescent="0.2">
      <c r="B12" s="137"/>
      <c r="C12" s="14" t="s">
        <v>46</v>
      </c>
      <c r="D12" s="22">
        <v>236100</v>
      </c>
      <c r="E12" s="22">
        <v>178100</v>
      </c>
      <c r="F12" s="22">
        <v>271700</v>
      </c>
      <c r="G12" s="22">
        <v>112800</v>
      </c>
      <c r="H12" s="22">
        <v>271100</v>
      </c>
      <c r="L12" s="104" t="s">
        <v>26</v>
      </c>
      <c r="M12" s="79">
        <v>9</v>
      </c>
      <c r="N12" s="79">
        <v>2228665</v>
      </c>
      <c r="O12" s="79">
        <v>8</v>
      </c>
      <c r="P12" s="79">
        <v>2228665</v>
      </c>
      <c r="Q12" s="80">
        <v>1</v>
      </c>
      <c r="R12" s="76">
        <v>0</v>
      </c>
      <c r="T12" s="4"/>
      <c r="U12" s="137"/>
      <c r="V12" s="14" t="s">
        <v>8</v>
      </c>
      <c r="W12" s="39">
        <v>0</v>
      </c>
      <c r="X12" s="38">
        <v>51200</v>
      </c>
      <c r="Y12" s="38">
        <v>11900</v>
      </c>
      <c r="Z12" s="38">
        <v>5400</v>
      </c>
      <c r="AA12" s="38">
        <v>9600</v>
      </c>
      <c r="AB12" s="38">
        <v>71100</v>
      </c>
      <c r="AC12" s="38">
        <v>1400</v>
      </c>
      <c r="AD12" s="38">
        <v>1400</v>
      </c>
      <c r="AE12" s="38">
        <v>71200</v>
      </c>
      <c r="AF12" s="38">
        <v>5900</v>
      </c>
      <c r="AG12" s="38">
        <v>0</v>
      </c>
      <c r="AH12" s="38">
        <v>42600</v>
      </c>
      <c r="AI12" s="38">
        <v>0</v>
      </c>
      <c r="AJ12" s="38">
        <v>0</v>
      </c>
      <c r="AK12" s="57">
        <f t="shared" si="1"/>
        <v>271700</v>
      </c>
      <c r="AL12" s="2" t="s">
        <v>50</v>
      </c>
    </row>
    <row r="13" spans="2:38" ht="18" customHeight="1" x14ac:dyDescent="0.15">
      <c r="B13" s="136" t="s">
        <v>45</v>
      </c>
      <c r="C13" s="13" t="s">
        <v>7</v>
      </c>
      <c r="D13" s="8">
        <v>224031</v>
      </c>
      <c r="E13" s="8">
        <v>68813</v>
      </c>
      <c r="F13" s="8">
        <v>60092</v>
      </c>
      <c r="G13" s="8">
        <v>22314</v>
      </c>
      <c r="H13" s="8">
        <f>H5+H7+H9+H11</f>
        <v>29700</v>
      </c>
      <c r="L13" s="104" t="s">
        <v>27</v>
      </c>
      <c r="M13" s="79">
        <v>20</v>
      </c>
      <c r="N13" s="79">
        <v>2584748</v>
      </c>
      <c r="O13" s="79">
        <v>14</v>
      </c>
      <c r="P13" s="79">
        <v>1698216</v>
      </c>
      <c r="Q13" s="69">
        <v>2</v>
      </c>
      <c r="R13" s="77">
        <v>292131</v>
      </c>
      <c r="T13" s="4"/>
      <c r="U13" s="136" t="s">
        <v>9</v>
      </c>
      <c r="V13" s="58" t="s">
        <v>7</v>
      </c>
      <c r="W13" s="59">
        <f>W5+W7+W9+W11</f>
        <v>17100</v>
      </c>
      <c r="X13" s="60">
        <f t="shared" ref="X13:AJ14" si="2">X5+X7+X9+X11</f>
        <v>3100</v>
      </c>
      <c r="Y13" s="60">
        <f t="shared" si="2"/>
        <v>2000</v>
      </c>
      <c r="Z13" s="60">
        <f t="shared" si="2"/>
        <v>3600</v>
      </c>
      <c r="AA13" s="60">
        <f t="shared" si="2"/>
        <v>3200</v>
      </c>
      <c r="AB13" s="60">
        <f t="shared" si="2"/>
        <v>3400</v>
      </c>
      <c r="AC13" s="60">
        <f t="shared" si="2"/>
        <v>4200</v>
      </c>
      <c r="AD13" s="60">
        <f t="shared" si="2"/>
        <v>9551</v>
      </c>
      <c r="AE13" s="60">
        <f t="shared" si="2"/>
        <v>3553</v>
      </c>
      <c r="AF13" s="60">
        <f t="shared" si="2"/>
        <v>2800</v>
      </c>
      <c r="AG13" s="60">
        <f t="shared" si="2"/>
        <v>3700</v>
      </c>
      <c r="AH13" s="60">
        <f t="shared" si="2"/>
        <v>3888</v>
      </c>
      <c r="AI13" s="60">
        <f t="shared" si="2"/>
        <v>0</v>
      </c>
      <c r="AJ13" s="60">
        <f t="shared" si="2"/>
        <v>0</v>
      </c>
      <c r="AK13" s="54">
        <f t="shared" si="1"/>
        <v>60092</v>
      </c>
      <c r="AL13" s="70">
        <v>60092</v>
      </c>
    </row>
    <row r="14" spans="2:38" ht="18" customHeight="1" thickBot="1" x14ac:dyDescent="0.2">
      <c r="B14" s="137"/>
      <c r="C14" s="14" t="s">
        <v>46</v>
      </c>
      <c r="D14" s="9">
        <v>17275284</v>
      </c>
      <c r="E14" s="9">
        <v>8856034</v>
      </c>
      <c r="F14" s="9">
        <v>8968691</v>
      </c>
      <c r="G14" s="9">
        <v>6232366</v>
      </c>
      <c r="H14" s="9">
        <f>H6+H8+H10+H12</f>
        <v>6584395</v>
      </c>
      <c r="L14" s="104" t="s">
        <v>89</v>
      </c>
      <c r="M14" s="79">
        <v>1</v>
      </c>
      <c r="N14" s="79">
        <v>13200</v>
      </c>
      <c r="O14" s="79">
        <v>1</v>
      </c>
      <c r="P14" s="81">
        <v>13200</v>
      </c>
      <c r="Q14" s="77">
        <v>0</v>
      </c>
      <c r="R14" s="77">
        <v>0</v>
      </c>
      <c r="T14" s="4"/>
      <c r="U14" s="137"/>
      <c r="V14" s="61" t="s">
        <v>8</v>
      </c>
      <c r="W14" s="62" t="e">
        <f>W6+W8+W10+W12</f>
        <v>#REF!</v>
      </c>
      <c r="X14" s="53" t="e">
        <f t="shared" si="2"/>
        <v>#REF!</v>
      </c>
      <c r="Y14" s="53" t="e">
        <f t="shared" si="2"/>
        <v>#REF!</v>
      </c>
      <c r="Z14" s="53" t="e">
        <f t="shared" si="2"/>
        <v>#REF!</v>
      </c>
      <c r="AA14" s="53" t="e">
        <f t="shared" si="2"/>
        <v>#REF!</v>
      </c>
      <c r="AB14" s="53" t="e">
        <f t="shared" si="2"/>
        <v>#REF!</v>
      </c>
      <c r="AC14" s="53" t="e">
        <f t="shared" si="2"/>
        <v>#REF!</v>
      </c>
      <c r="AD14" s="53" t="e">
        <f t="shared" si="2"/>
        <v>#REF!</v>
      </c>
      <c r="AE14" s="53" t="e">
        <f t="shared" si="2"/>
        <v>#REF!</v>
      </c>
      <c r="AF14" s="53" t="e">
        <f t="shared" si="2"/>
        <v>#REF!</v>
      </c>
      <c r="AG14" s="53" t="e">
        <f t="shared" si="2"/>
        <v>#REF!</v>
      </c>
      <c r="AH14" s="53" t="e">
        <f t="shared" si="2"/>
        <v>#REF!</v>
      </c>
      <c r="AI14" s="53" t="e">
        <f t="shared" si="2"/>
        <v>#REF!</v>
      </c>
      <c r="AJ14" s="53" t="e">
        <f t="shared" si="2"/>
        <v>#REF!</v>
      </c>
      <c r="AK14" s="57" t="e">
        <f>SUM(W14:AJ14)</f>
        <v>#REF!</v>
      </c>
      <c r="AL14" s="70">
        <v>8968691</v>
      </c>
    </row>
    <row r="15" spans="2:38" ht="16.5" customHeight="1" thickBot="1" x14ac:dyDescent="0.2">
      <c r="L15" s="104" t="s">
        <v>90</v>
      </c>
      <c r="M15" s="79">
        <v>17</v>
      </c>
      <c r="N15" s="79">
        <v>1147583</v>
      </c>
      <c r="O15" s="79">
        <v>2</v>
      </c>
      <c r="P15" s="79">
        <v>1147583</v>
      </c>
      <c r="Q15" s="77">
        <v>0</v>
      </c>
      <c r="R15" s="77">
        <v>0</v>
      </c>
      <c r="S15" s="4"/>
      <c r="T15" s="4"/>
      <c r="U15" s="4"/>
      <c r="V15" s="4"/>
      <c r="W15" s="4"/>
      <c r="X15" s="4"/>
      <c r="Y15" s="4"/>
      <c r="Z15" s="4"/>
      <c r="AA15" s="4"/>
      <c r="AH15" s="37"/>
    </row>
    <row r="16" spans="2:38" ht="18.75" customHeight="1" thickBot="1" x14ac:dyDescent="0.2">
      <c r="B16" s="82" t="s">
        <v>82</v>
      </c>
      <c r="L16" s="104" t="s">
        <v>91</v>
      </c>
      <c r="M16" s="79">
        <v>49</v>
      </c>
      <c r="N16" s="112">
        <v>10482156</v>
      </c>
      <c r="O16" s="79">
        <v>48</v>
      </c>
      <c r="P16" s="79">
        <v>8740573</v>
      </c>
      <c r="Q16" s="77">
        <v>2</v>
      </c>
      <c r="R16" s="77">
        <v>1737411</v>
      </c>
      <c r="U16" s="140" t="s">
        <v>51</v>
      </c>
      <c r="V16" s="141"/>
      <c r="W16" s="64" t="e">
        <f>W14+#REF!</f>
        <v>#REF!</v>
      </c>
      <c r="X16" s="64" t="e">
        <f>X14+#REF!</f>
        <v>#REF!</v>
      </c>
      <c r="Y16" s="64" t="e">
        <f>Y14+#REF!</f>
        <v>#REF!</v>
      </c>
      <c r="Z16" s="64" t="e">
        <f>Z14+#REF!</f>
        <v>#REF!</v>
      </c>
      <c r="AA16" s="64" t="e">
        <f>AA14+#REF!</f>
        <v>#REF!</v>
      </c>
      <c r="AB16" s="64" t="e">
        <f>AB14+#REF!</f>
        <v>#REF!</v>
      </c>
      <c r="AC16" s="64" t="e">
        <f>AC14+#REF!</f>
        <v>#REF!</v>
      </c>
      <c r="AD16" s="64" t="e">
        <f>AD14+#REF!</f>
        <v>#REF!</v>
      </c>
      <c r="AE16" s="64" t="e">
        <f>AE14+#REF!</f>
        <v>#REF!</v>
      </c>
      <c r="AF16" s="64" t="e">
        <f>AF14+#REF!</f>
        <v>#REF!</v>
      </c>
      <c r="AG16" s="64" t="e">
        <f>AG14+#REF!</f>
        <v>#REF!</v>
      </c>
      <c r="AH16" s="64" t="e">
        <f>AH14+#REF!</f>
        <v>#REF!</v>
      </c>
      <c r="AI16" s="64" t="e">
        <f>AI14+#REF!</f>
        <v>#REF!</v>
      </c>
      <c r="AJ16" s="67" t="e">
        <f>AJ14+#REF!</f>
        <v>#REF!</v>
      </c>
      <c r="AK16" s="3"/>
    </row>
    <row r="17" spans="2:37" ht="15" customHeight="1" x14ac:dyDescent="0.15">
      <c r="B17" s="84" t="s">
        <v>102</v>
      </c>
      <c r="C17" s="83"/>
      <c r="D17" s="83"/>
      <c r="E17" s="83"/>
      <c r="F17" s="83"/>
      <c r="G17" s="83"/>
      <c r="H17" s="83"/>
      <c r="I17" s="4"/>
      <c r="J17" s="4"/>
      <c r="L17" s="104" t="s">
        <v>92</v>
      </c>
      <c r="M17" s="79">
        <v>1</v>
      </c>
      <c r="N17" s="79">
        <v>0</v>
      </c>
      <c r="O17" s="79">
        <v>0</v>
      </c>
      <c r="P17" s="79">
        <v>0</v>
      </c>
      <c r="Q17" s="77">
        <v>0</v>
      </c>
      <c r="R17" s="77">
        <v>0</v>
      </c>
      <c r="U17" s="65"/>
      <c r="V17" s="65"/>
      <c r="W17" s="66"/>
      <c r="X17" s="66"/>
      <c r="Y17" s="66"/>
      <c r="Z17" s="66"/>
      <c r="AA17" s="66"/>
      <c r="AB17" s="66"/>
      <c r="AC17" s="66"/>
      <c r="AD17" s="66"/>
      <c r="AE17" s="66"/>
      <c r="AF17" s="66"/>
      <c r="AG17" s="66"/>
      <c r="AH17" s="66"/>
      <c r="AI17" s="66"/>
      <c r="AJ17" s="66"/>
      <c r="AK17" s="4"/>
    </row>
    <row r="18" spans="2:37" ht="15" customHeight="1" thickBot="1" x14ac:dyDescent="0.2">
      <c r="B18" s="159" t="s">
        <v>83</v>
      </c>
      <c r="C18" s="161"/>
      <c r="D18" s="159" t="s">
        <v>84</v>
      </c>
      <c r="E18" s="161"/>
      <c r="F18" s="159" t="s">
        <v>87</v>
      </c>
      <c r="G18" s="161"/>
      <c r="H18" s="159" t="s">
        <v>19</v>
      </c>
      <c r="I18" s="160"/>
      <c r="J18" s="161"/>
      <c r="K18" s="4"/>
      <c r="L18" s="104" t="s">
        <v>16</v>
      </c>
      <c r="M18" s="79">
        <v>10</v>
      </c>
      <c r="N18" s="79">
        <v>0</v>
      </c>
      <c r="O18" s="79">
        <v>0</v>
      </c>
      <c r="P18" s="79">
        <v>0</v>
      </c>
      <c r="Q18" s="77">
        <v>1</v>
      </c>
      <c r="R18" s="77">
        <v>0</v>
      </c>
      <c r="U18" s="4"/>
      <c r="V18" s="4"/>
      <c r="W18" s="4"/>
      <c r="X18" s="4"/>
      <c r="Y18" s="4"/>
      <c r="Z18" s="4"/>
      <c r="AA18" s="4"/>
    </row>
    <row r="19" spans="2:37" ht="15" customHeight="1" thickBot="1" x14ac:dyDescent="0.2">
      <c r="B19" s="94" t="s">
        <v>58</v>
      </c>
      <c r="C19" s="94" t="s">
        <v>21</v>
      </c>
      <c r="D19" s="94" t="s">
        <v>58</v>
      </c>
      <c r="E19" s="94" t="s">
        <v>21</v>
      </c>
      <c r="F19" s="94" t="s">
        <v>58</v>
      </c>
      <c r="G19" s="94" t="s">
        <v>21</v>
      </c>
      <c r="H19" s="94" t="s">
        <v>58</v>
      </c>
      <c r="I19" s="114" t="s">
        <v>21</v>
      </c>
      <c r="J19" s="115"/>
      <c r="K19" s="106"/>
      <c r="L19" s="104" t="s">
        <v>97</v>
      </c>
      <c r="M19" s="79">
        <v>2</v>
      </c>
      <c r="N19" s="79">
        <v>677000</v>
      </c>
      <c r="O19" s="79">
        <v>2</v>
      </c>
      <c r="P19" s="79">
        <v>677000</v>
      </c>
      <c r="Q19" s="77">
        <v>0</v>
      </c>
      <c r="R19" s="77">
        <v>0</v>
      </c>
      <c r="U19" s="133" t="s">
        <v>12</v>
      </c>
      <c r="V19" s="135"/>
      <c r="W19" s="43" t="s">
        <v>29</v>
      </c>
      <c r="X19" s="33" t="s">
        <v>30</v>
      </c>
      <c r="Y19" s="33" t="s">
        <v>31</v>
      </c>
      <c r="Z19" s="33" t="s">
        <v>32</v>
      </c>
      <c r="AA19" s="33" t="s">
        <v>33</v>
      </c>
      <c r="AB19" s="33" t="s">
        <v>34</v>
      </c>
      <c r="AC19" s="33" t="s">
        <v>35</v>
      </c>
      <c r="AD19" s="33" t="s">
        <v>36</v>
      </c>
      <c r="AE19" s="33" t="s">
        <v>37</v>
      </c>
      <c r="AF19" s="33" t="s">
        <v>38</v>
      </c>
      <c r="AG19" s="33" t="s">
        <v>39</v>
      </c>
      <c r="AH19" s="33" t="s">
        <v>40</v>
      </c>
      <c r="AI19" s="33" t="s">
        <v>41</v>
      </c>
      <c r="AJ19" s="33" t="s">
        <v>42</v>
      </c>
      <c r="AK19" s="34" t="s">
        <v>43</v>
      </c>
    </row>
    <row r="20" spans="2:37" ht="15" customHeight="1" x14ac:dyDescent="0.15">
      <c r="B20" s="95">
        <v>519</v>
      </c>
      <c r="C20" s="95">
        <v>7065966</v>
      </c>
      <c r="D20" s="96">
        <v>111</v>
      </c>
      <c r="E20" s="97">
        <v>849597</v>
      </c>
      <c r="F20" s="97">
        <v>192</v>
      </c>
      <c r="G20" s="97">
        <v>2500357</v>
      </c>
      <c r="H20" s="96">
        <f>B20+D20+F20</f>
        <v>822</v>
      </c>
      <c r="I20" s="116">
        <v>10415920</v>
      </c>
      <c r="J20" s="117"/>
      <c r="K20" s="107"/>
      <c r="L20" s="104" t="s">
        <v>94</v>
      </c>
      <c r="M20" s="79">
        <v>9</v>
      </c>
      <c r="N20" s="79">
        <v>1085880</v>
      </c>
      <c r="O20" s="79">
        <v>9</v>
      </c>
      <c r="P20" s="79">
        <v>1085880</v>
      </c>
      <c r="Q20" s="77">
        <v>0</v>
      </c>
      <c r="R20" s="77">
        <v>0</v>
      </c>
      <c r="U20" s="138" t="s">
        <v>14</v>
      </c>
      <c r="V20" s="44" t="s">
        <v>13</v>
      </c>
      <c r="W20" s="45">
        <v>792751</v>
      </c>
      <c r="X20" s="46">
        <v>528419</v>
      </c>
      <c r="Y20" s="46">
        <v>508200</v>
      </c>
      <c r="Z20" s="46">
        <v>591144</v>
      </c>
      <c r="AA20" s="46">
        <v>1063412</v>
      </c>
      <c r="AB20" s="46">
        <v>556160</v>
      </c>
      <c r="AC20" s="46">
        <v>574896</v>
      </c>
      <c r="AD20" s="46">
        <v>1118349</v>
      </c>
      <c r="AE20" s="46">
        <v>570628</v>
      </c>
      <c r="AF20" s="46">
        <v>665536</v>
      </c>
      <c r="AG20" s="46">
        <v>645713</v>
      </c>
      <c r="AH20" s="46">
        <v>579627</v>
      </c>
      <c r="AI20" s="46">
        <v>19700</v>
      </c>
      <c r="AJ20" s="46">
        <v>36100</v>
      </c>
      <c r="AK20" s="63">
        <f>SUM(W20:AJ20)</f>
        <v>8250635</v>
      </c>
    </row>
    <row r="21" spans="2:37" ht="15" customHeight="1" x14ac:dyDescent="0.15">
      <c r="B21" s="98" t="s">
        <v>85</v>
      </c>
      <c r="C21" s="88"/>
      <c r="D21" s="85"/>
      <c r="E21" s="87"/>
      <c r="F21" s="89"/>
      <c r="G21" s="89"/>
      <c r="H21" s="86"/>
      <c r="I21" s="109"/>
      <c r="J21" s="109"/>
      <c r="K21" s="108"/>
      <c r="L21" s="104" t="s">
        <v>100</v>
      </c>
      <c r="M21" s="79">
        <v>5</v>
      </c>
      <c r="N21" s="79">
        <v>5157510</v>
      </c>
      <c r="O21" s="79">
        <v>5</v>
      </c>
      <c r="P21" s="79">
        <v>5157510</v>
      </c>
      <c r="Q21" s="77">
        <v>0</v>
      </c>
      <c r="R21" s="77">
        <v>0</v>
      </c>
      <c r="U21" s="139"/>
      <c r="V21" s="47" t="s">
        <v>49</v>
      </c>
      <c r="W21" s="48" t="e">
        <f>W20-#REF!</f>
        <v>#REF!</v>
      </c>
      <c r="X21" s="49" t="e">
        <f>X20-#REF!</f>
        <v>#REF!</v>
      </c>
      <c r="Y21" s="50" t="e">
        <f>Y20-#REF!</f>
        <v>#REF!</v>
      </c>
      <c r="Z21" s="50" t="e">
        <f>Z20-#REF!</f>
        <v>#REF!</v>
      </c>
      <c r="AA21" s="50" t="e">
        <f>AA20-#REF!</f>
        <v>#REF!</v>
      </c>
      <c r="AB21" s="50" t="e">
        <f>AB20-#REF!</f>
        <v>#REF!</v>
      </c>
      <c r="AC21" s="50" t="e">
        <f>AC20-#REF!</f>
        <v>#REF!</v>
      </c>
      <c r="AD21" s="50" t="e">
        <f>AD20-#REF!</f>
        <v>#REF!</v>
      </c>
      <c r="AE21" s="50" t="e">
        <f>AE20-#REF!</f>
        <v>#REF!</v>
      </c>
      <c r="AF21" s="50" t="e">
        <f>AF20-#REF!</f>
        <v>#REF!</v>
      </c>
      <c r="AG21" s="50" t="e">
        <f>AG20-#REF!</f>
        <v>#REF!</v>
      </c>
      <c r="AH21" s="50" t="e">
        <f>AH20-#REF!</f>
        <v>#REF!</v>
      </c>
      <c r="AI21" s="50" t="e">
        <f>AI20-#REF!</f>
        <v>#REF!</v>
      </c>
      <c r="AJ21" s="50" t="e">
        <f>AJ20-#REF!</f>
        <v>#REF!</v>
      </c>
      <c r="AK21" s="51" t="e">
        <f>SUM(W21:AJ21)</f>
        <v>#REF!</v>
      </c>
    </row>
    <row r="22" spans="2:37" ht="15" customHeight="1" x14ac:dyDescent="0.15">
      <c r="B22" s="98" t="s">
        <v>86</v>
      </c>
      <c r="C22" s="88"/>
      <c r="D22" s="85"/>
      <c r="E22" s="87"/>
      <c r="F22" s="89"/>
      <c r="G22" s="89"/>
      <c r="H22" s="86"/>
      <c r="I22" s="4"/>
      <c r="J22" s="4"/>
      <c r="K22" s="4"/>
      <c r="L22" s="104" t="s">
        <v>101</v>
      </c>
      <c r="M22" s="79">
        <v>1</v>
      </c>
      <c r="N22" s="79">
        <v>0</v>
      </c>
      <c r="O22" s="79">
        <v>1</v>
      </c>
      <c r="P22" s="79">
        <v>0</v>
      </c>
      <c r="Q22" s="76">
        <v>0</v>
      </c>
      <c r="R22" s="76">
        <v>0</v>
      </c>
      <c r="U22" s="4"/>
      <c r="V22" s="4"/>
      <c r="W22" s="4"/>
      <c r="X22" s="4"/>
      <c r="Y22" s="4"/>
    </row>
    <row r="23" spans="2:37" ht="15" customHeight="1" x14ac:dyDescent="0.15">
      <c r="K23" s="4"/>
      <c r="L23" s="29" t="s">
        <v>99</v>
      </c>
      <c r="S23" s="4"/>
      <c r="T23" s="4"/>
      <c r="V23" s="4"/>
      <c r="W23" s="4"/>
      <c r="X23" s="4"/>
      <c r="Y23" s="4"/>
      <c r="Z23" s="4"/>
      <c r="AA23" s="4"/>
    </row>
    <row r="24" spans="2:37" ht="15" customHeight="1" x14ac:dyDescent="0.15">
      <c r="I24" s="23"/>
      <c r="J24" s="23"/>
      <c r="K24" s="23"/>
      <c r="L24" s="92"/>
      <c r="M24" s="93" t="s">
        <v>57</v>
      </c>
      <c r="N24" s="150" t="s">
        <v>53</v>
      </c>
      <c r="O24" s="150"/>
      <c r="P24" s="151" t="s">
        <v>6</v>
      </c>
      <c r="Q24" s="152"/>
      <c r="R24" s="155" t="s">
        <v>22</v>
      </c>
      <c r="S24" s="156"/>
      <c r="T24" s="4"/>
      <c r="U24" s="73" t="s">
        <v>61</v>
      </c>
      <c r="V24" s="73"/>
      <c r="W24" s="72" t="s">
        <v>62</v>
      </c>
      <c r="X24" s="71"/>
      <c r="Y24" s="71"/>
      <c r="Z24" s="71"/>
      <c r="AA24" s="71"/>
      <c r="AB24" s="71"/>
    </row>
    <row r="25" spans="2:37" ht="15" customHeight="1" x14ac:dyDescent="0.15">
      <c r="I25" s="23"/>
      <c r="J25" s="23"/>
      <c r="K25" s="23"/>
      <c r="L25" s="30"/>
      <c r="M25" s="31"/>
      <c r="N25" s="150"/>
      <c r="O25" s="150"/>
      <c r="P25" s="153"/>
      <c r="Q25" s="154"/>
      <c r="R25" s="157"/>
      <c r="S25" s="158"/>
      <c r="T25" s="4"/>
      <c r="U25" s="73" t="s">
        <v>63</v>
      </c>
      <c r="V25" s="73" t="s">
        <v>59</v>
      </c>
      <c r="W25" s="74" t="s">
        <v>10</v>
      </c>
      <c r="X25" s="72" t="s">
        <v>64</v>
      </c>
      <c r="Y25" s="71"/>
      <c r="Z25" s="71"/>
      <c r="AA25" s="71"/>
      <c r="AB25" s="71"/>
    </row>
    <row r="26" spans="2:37" ht="15" customHeight="1" x14ac:dyDescent="0.15">
      <c r="I26" s="23"/>
      <c r="J26" s="23"/>
      <c r="K26" s="23"/>
      <c r="L26" s="91" t="s">
        <v>24</v>
      </c>
      <c r="M26" s="90"/>
      <c r="N26" s="102" t="s">
        <v>56</v>
      </c>
      <c r="O26" s="24" t="s">
        <v>21</v>
      </c>
      <c r="P26" s="102" t="s">
        <v>56</v>
      </c>
      <c r="Q26" s="24" t="s">
        <v>21</v>
      </c>
      <c r="R26" s="102" t="s">
        <v>56</v>
      </c>
      <c r="S26" s="24" t="s">
        <v>21</v>
      </c>
      <c r="T26" s="4"/>
      <c r="U26" s="73"/>
      <c r="V26" s="73" t="s">
        <v>60</v>
      </c>
      <c r="W26" s="72" t="s">
        <v>65</v>
      </c>
      <c r="X26" s="74" t="s">
        <v>66</v>
      </c>
      <c r="Y26" s="71"/>
      <c r="Z26" s="71"/>
      <c r="AA26" s="71"/>
      <c r="AB26" s="71"/>
    </row>
    <row r="27" spans="2:37" ht="15" customHeight="1" x14ac:dyDescent="0.15">
      <c r="I27" s="23"/>
      <c r="J27" s="23"/>
      <c r="K27" s="23"/>
      <c r="L27" s="142" t="s">
        <v>16</v>
      </c>
      <c r="M27" s="142"/>
      <c r="N27" s="77">
        <v>0</v>
      </c>
      <c r="O27" s="78" t="s">
        <v>28</v>
      </c>
      <c r="P27" s="76">
        <v>0</v>
      </c>
      <c r="Q27" s="78" t="s">
        <v>28</v>
      </c>
      <c r="R27" s="76">
        <v>0</v>
      </c>
      <c r="S27" s="78" t="s">
        <v>28</v>
      </c>
      <c r="T27" s="4"/>
      <c r="U27" s="73" t="s">
        <v>67</v>
      </c>
      <c r="V27" s="73" t="s">
        <v>59</v>
      </c>
      <c r="W27" s="72" t="s">
        <v>68</v>
      </c>
      <c r="X27" s="72" t="s">
        <v>69</v>
      </c>
      <c r="Y27" s="71"/>
      <c r="Z27" s="71"/>
      <c r="AA27" s="71"/>
      <c r="AB27" s="71"/>
    </row>
    <row r="28" spans="2:37" ht="15" customHeight="1" x14ac:dyDescent="0.15">
      <c r="I28" s="23"/>
      <c r="J28" s="23"/>
      <c r="K28" s="23"/>
      <c r="L28" s="142" t="s">
        <v>17</v>
      </c>
      <c r="M28" s="142"/>
      <c r="N28" s="76">
        <v>0</v>
      </c>
      <c r="O28" s="78" t="s">
        <v>28</v>
      </c>
      <c r="P28" s="76">
        <v>0</v>
      </c>
      <c r="Q28" s="78" t="s">
        <v>28</v>
      </c>
      <c r="R28" s="76">
        <v>0</v>
      </c>
      <c r="S28" s="78" t="s">
        <v>28</v>
      </c>
      <c r="T28" s="4"/>
      <c r="U28" s="73"/>
      <c r="V28" s="73" t="s">
        <v>60</v>
      </c>
      <c r="W28" s="72" t="s">
        <v>70</v>
      </c>
      <c r="X28" s="72" t="s">
        <v>71</v>
      </c>
      <c r="Y28" s="71"/>
      <c r="Z28" s="71"/>
      <c r="AA28" s="71"/>
      <c r="AB28" s="71"/>
    </row>
    <row r="29" spans="2:37" ht="15" customHeight="1" x14ac:dyDescent="0.15">
      <c r="I29" s="23"/>
      <c r="J29" s="23"/>
      <c r="K29" s="23"/>
      <c r="L29" s="142" t="s">
        <v>18</v>
      </c>
      <c r="M29" s="142"/>
      <c r="N29" s="77">
        <v>0</v>
      </c>
      <c r="O29" s="78" t="s">
        <v>28</v>
      </c>
      <c r="P29" s="77">
        <v>0</v>
      </c>
      <c r="Q29" s="78" t="s">
        <v>28</v>
      </c>
      <c r="R29" s="76">
        <v>0</v>
      </c>
      <c r="S29" s="78" t="s">
        <v>28</v>
      </c>
      <c r="T29" s="4"/>
      <c r="U29" s="73"/>
      <c r="V29" s="73" t="s">
        <v>43</v>
      </c>
      <c r="W29" s="72" t="s">
        <v>72</v>
      </c>
      <c r="X29" s="72" t="s">
        <v>73</v>
      </c>
      <c r="Y29" s="71"/>
      <c r="Z29" s="71"/>
      <c r="AA29" s="71"/>
      <c r="AB29" s="71"/>
    </row>
    <row r="30" spans="2:37" ht="15" customHeight="1" x14ac:dyDescent="0.15">
      <c r="C30" s="1"/>
      <c r="D30" s="1"/>
      <c r="E30" s="1"/>
      <c r="F30" s="1"/>
      <c r="G30" s="1"/>
      <c r="H30" s="1"/>
      <c r="I30" s="23"/>
      <c r="J30" s="23"/>
      <c r="K30" s="23"/>
      <c r="L30" s="142" t="s">
        <v>95</v>
      </c>
      <c r="M30" s="142"/>
      <c r="N30" s="77">
        <v>4</v>
      </c>
      <c r="O30" s="77">
        <v>1810900</v>
      </c>
      <c r="P30" s="77">
        <v>1</v>
      </c>
      <c r="Q30" s="77">
        <v>260000</v>
      </c>
      <c r="R30" s="76">
        <v>0</v>
      </c>
      <c r="S30" s="78" t="s">
        <v>28</v>
      </c>
      <c r="T30" s="4"/>
      <c r="U30" s="73" t="s">
        <v>74</v>
      </c>
      <c r="V30" s="71"/>
      <c r="W30" s="71"/>
      <c r="X30" s="71"/>
      <c r="Y30" s="71"/>
      <c r="Z30" s="71"/>
      <c r="AA30" s="71"/>
      <c r="AB30" s="71"/>
    </row>
    <row r="31" spans="2:37" ht="15" customHeight="1" x14ac:dyDescent="0.15">
      <c r="B31" s="162" t="s">
        <v>110</v>
      </c>
      <c r="C31" s="162"/>
      <c r="D31" s="162"/>
      <c r="E31" s="162"/>
      <c r="F31" s="162"/>
      <c r="G31" s="162"/>
      <c r="H31" s="162"/>
      <c r="I31" s="23"/>
      <c r="J31" s="23"/>
      <c r="K31" s="23"/>
      <c r="L31" s="142" t="s">
        <v>19</v>
      </c>
      <c r="M31" s="142"/>
      <c r="N31" s="77">
        <f t="shared" ref="N31:S31" si="3">SUM(N27:N30)</f>
        <v>4</v>
      </c>
      <c r="O31" s="77">
        <f t="shared" si="3"/>
        <v>1810900</v>
      </c>
      <c r="P31" s="77">
        <f t="shared" si="3"/>
        <v>1</v>
      </c>
      <c r="Q31" s="77">
        <f t="shared" si="3"/>
        <v>260000</v>
      </c>
      <c r="R31" s="77">
        <f t="shared" si="3"/>
        <v>0</v>
      </c>
      <c r="S31" s="77">
        <f t="shared" si="3"/>
        <v>0</v>
      </c>
      <c r="T31" s="4"/>
      <c r="U31" s="73" t="s">
        <v>75</v>
      </c>
      <c r="V31" s="71"/>
      <c r="W31" s="71"/>
      <c r="X31" s="71"/>
      <c r="Y31" s="71"/>
      <c r="Z31" s="71"/>
      <c r="AA31" s="71"/>
      <c r="AB31" s="71"/>
    </row>
    <row r="32" spans="2:37" ht="15" customHeight="1" x14ac:dyDescent="0.15">
      <c r="B32" s="162"/>
      <c r="C32" s="162"/>
      <c r="D32" s="162"/>
      <c r="E32" s="162"/>
      <c r="F32" s="162"/>
      <c r="G32" s="162"/>
      <c r="H32" s="162"/>
      <c r="I32" s="23"/>
      <c r="J32" s="23"/>
      <c r="K32" s="23"/>
      <c r="L32" s="25"/>
      <c r="M32" s="25"/>
      <c r="N32" s="110"/>
      <c r="O32" s="110"/>
      <c r="P32" s="110"/>
      <c r="Q32" s="110"/>
      <c r="R32" s="110"/>
      <c r="S32" s="110"/>
      <c r="T32" s="4"/>
      <c r="U32" s="73"/>
      <c r="V32" s="71"/>
      <c r="W32" s="71"/>
      <c r="X32" s="71"/>
      <c r="Y32" s="71"/>
      <c r="Z32" s="71"/>
      <c r="AA32" s="71"/>
      <c r="AB32" s="71"/>
    </row>
    <row r="33" spans="2:28" ht="15" customHeight="1" x14ac:dyDescent="0.15">
      <c r="B33" s="2" t="s">
        <v>121</v>
      </c>
      <c r="I33" s="23"/>
      <c r="J33" s="23"/>
      <c r="K33" s="23"/>
      <c r="L33" s="23"/>
      <c r="N33" s="4"/>
      <c r="O33" s="16"/>
      <c r="P33" s="17"/>
      <c r="Q33" s="15"/>
      <c r="R33" s="15"/>
      <c r="S33" s="4"/>
      <c r="T33" s="4"/>
      <c r="U33" s="72" t="s">
        <v>76</v>
      </c>
      <c r="V33" s="71"/>
      <c r="W33" s="71"/>
      <c r="X33" s="71"/>
      <c r="Y33" s="71"/>
      <c r="Z33" s="71"/>
      <c r="AA33" s="71"/>
      <c r="AB33" s="71"/>
    </row>
    <row r="34" spans="2:28" ht="15" customHeight="1" x14ac:dyDescent="0.15">
      <c r="B34" s="2" t="s">
        <v>125</v>
      </c>
      <c r="I34" s="23"/>
      <c r="J34" s="23"/>
      <c r="K34" s="23"/>
      <c r="L34" s="23"/>
      <c r="N34" s="4"/>
      <c r="O34" s="16"/>
      <c r="P34" s="17"/>
      <c r="Q34" s="15"/>
      <c r="R34" s="15"/>
      <c r="S34" s="4"/>
      <c r="T34" s="4"/>
      <c r="U34" s="72"/>
      <c r="V34" s="71"/>
      <c r="W34" s="71"/>
      <c r="X34" s="71"/>
      <c r="Y34" s="71"/>
      <c r="Z34" s="71"/>
      <c r="AA34" s="71"/>
      <c r="AB34" s="71"/>
    </row>
    <row r="35" spans="2:28" ht="15" customHeight="1" x14ac:dyDescent="0.15">
      <c r="B35" s="2" t="s">
        <v>114</v>
      </c>
      <c r="AB35" s="71"/>
    </row>
    <row r="36" spans="2:28" ht="15" customHeight="1" x14ac:dyDescent="0.15">
      <c r="B36" s="2" t="s">
        <v>111</v>
      </c>
      <c r="C36" s="118" t="s">
        <v>103</v>
      </c>
      <c r="D36" s="119"/>
      <c r="E36" s="119"/>
      <c r="F36" s="119"/>
      <c r="G36" s="119"/>
      <c r="H36" s="119"/>
      <c r="I36" s="120"/>
      <c r="J36" s="173" t="s">
        <v>109</v>
      </c>
      <c r="K36" s="173"/>
      <c r="L36" s="173"/>
      <c r="M36" s="118" t="s">
        <v>106</v>
      </c>
      <c r="N36" s="119"/>
      <c r="O36" s="119"/>
      <c r="P36" s="119"/>
      <c r="Q36" s="119"/>
      <c r="R36" s="120"/>
      <c r="AB36" s="71"/>
    </row>
    <row r="37" spans="2:28" ht="15" customHeight="1" x14ac:dyDescent="0.15">
      <c r="C37" s="121" t="s">
        <v>105</v>
      </c>
      <c r="D37" s="122"/>
      <c r="E37" s="122"/>
      <c r="F37" s="122"/>
      <c r="G37" s="122"/>
      <c r="H37" s="122"/>
      <c r="I37" s="123"/>
      <c r="J37" s="172">
        <v>45412</v>
      </c>
      <c r="K37" s="172"/>
      <c r="L37" s="172"/>
      <c r="M37" s="163" t="s">
        <v>107</v>
      </c>
      <c r="N37" s="164"/>
      <c r="O37" s="164"/>
      <c r="P37" s="164"/>
      <c r="Q37" s="164"/>
      <c r="R37" s="165"/>
      <c r="AB37" s="71"/>
    </row>
    <row r="38" spans="2:28" ht="15" customHeight="1" x14ac:dyDescent="0.15">
      <c r="C38" s="121" t="s">
        <v>122</v>
      </c>
      <c r="D38" s="122"/>
      <c r="E38" s="122"/>
      <c r="F38" s="122"/>
      <c r="G38" s="122"/>
      <c r="H38" s="122"/>
      <c r="I38" s="123"/>
      <c r="J38" s="172">
        <v>45379</v>
      </c>
      <c r="K38" s="172"/>
      <c r="L38" s="172"/>
      <c r="M38" s="166"/>
      <c r="N38" s="167"/>
      <c r="O38" s="167"/>
      <c r="P38" s="167"/>
      <c r="Q38" s="167"/>
      <c r="R38" s="168"/>
      <c r="AB38" s="71"/>
    </row>
    <row r="39" spans="2:28" ht="15" customHeight="1" x14ac:dyDescent="0.15">
      <c r="C39" s="121" t="s">
        <v>123</v>
      </c>
      <c r="D39" s="122"/>
      <c r="E39" s="122"/>
      <c r="F39" s="122"/>
      <c r="G39" s="122"/>
      <c r="H39" s="122"/>
      <c r="I39" s="123"/>
      <c r="J39" s="172">
        <v>45504</v>
      </c>
      <c r="K39" s="113"/>
      <c r="L39" s="113"/>
      <c r="M39" s="169"/>
      <c r="N39" s="170"/>
      <c r="O39" s="170"/>
      <c r="P39" s="170"/>
      <c r="Q39" s="170"/>
      <c r="R39" s="171"/>
      <c r="AB39" s="71"/>
    </row>
    <row r="40" spans="2:28" ht="15" customHeight="1" x14ac:dyDescent="0.15">
      <c r="C40" s="124" t="s">
        <v>104</v>
      </c>
      <c r="D40" s="125"/>
      <c r="E40" s="125"/>
      <c r="F40" s="125"/>
      <c r="G40" s="125"/>
      <c r="H40" s="125"/>
      <c r="I40" s="126"/>
      <c r="J40" s="172">
        <v>45504</v>
      </c>
      <c r="K40" s="113"/>
      <c r="L40" s="113"/>
      <c r="M40" s="163" t="s">
        <v>108</v>
      </c>
      <c r="N40" s="164"/>
      <c r="O40" s="164"/>
      <c r="P40" s="164"/>
      <c r="Q40" s="164"/>
      <c r="R40" s="165"/>
      <c r="AB40" s="71"/>
    </row>
    <row r="41" spans="2:28" ht="15" customHeight="1" x14ac:dyDescent="0.15">
      <c r="C41" s="127"/>
      <c r="D41" s="128"/>
      <c r="E41" s="128"/>
      <c r="F41" s="128"/>
      <c r="G41" s="128"/>
      <c r="H41" s="128"/>
      <c r="I41" s="129"/>
      <c r="J41" s="113"/>
      <c r="K41" s="113"/>
      <c r="L41" s="113"/>
      <c r="M41" s="169"/>
      <c r="N41" s="170"/>
      <c r="O41" s="170"/>
      <c r="P41" s="170"/>
      <c r="Q41" s="170"/>
      <c r="R41" s="171"/>
      <c r="U41" s="103"/>
      <c r="V41" s="103"/>
      <c r="W41" s="103"/>
      <c r="X41" s="103"/>
      <c r="Z41" s="75"/>
      <c r="AA41" s="75"/>
      <c r="AB41" s="75"/>
    </row>
    <row r="42" spans="2:28" ht="14.25" customHeight="1" x14ac:dyDescent="0.15">
      <c r="B42" s="2" t="s">
        <v>115</v>
      </c>
      <c r="U42" s="103"/>
      <c r="V42" s="103"/>
      <c r="W42" s="103"/>
      <c r="X42" s="103"/>
    </row>
    <row r="43" spans="2:28" ht="14.25" customHeight="1" x14ac:dyDescent="0.15">
      <c r="B43" s="7" t="s">
        <v>113</v>
      </c>
      <c r="C43" s="113" t="s">
        <v>116</v>
      </c>
      <c r="D43" s="113"/>
      <c r="E43" s="111" t="s">
        <v>118</v>
      </c>
      <c r="F43" s="11"/>
      <c r="G43" s="4"/>
      <c r="U43" s="103"/>
      <c r="V43" s="103"/>
      <c r="W43" s="103"/>
      <c r="X43" s="103"/>
    </row>
    <row r="44" spans="2:28" ht="14.25" customHeight="1" x14ac:dyDescent="0.15">
      <c r="C44" s="113" t="s">
        <v>117</v>
      </c>
      <c r="D44" s="113"/>
      <c r="E44" s="111" t="s">
        <v>119</v>
      </c>
      <c r="R44" s="10"/>
      <c r="U44" s="75"/>
      <c r="V44" s="75"/>
      <c r="W44" s="75"/>
      <c r="X44" s="75"/>
    </row>
    <row r="45" spans="2:28" ht="14.25" customHeight="1" x14ac:dyDescent="0.15">
      <c r="C45" s="113" t="s">
        <v>124</v>
      </c>
      <c r="D45" s="113"/>
      <c r="E45" s="111" t="s">
        <v>112</v>
      </c>
      <c r="F45" s="2" t="s">
        <v>120</v>
      </c>
      <c r="R45" s="10"/>
      <c r="U45" s="75"/>
      <c r="V45" s="75"/>
      <c r="W45" s="75"/>
      <c r="X45" s="75"/>
    </row>
    <row r="46" spans="2:28" ht="14.25" customHeight="1" x14ac:dyDescent="0.15">
      <c r="R46" s="12"/>
    </row>
    <row r="47" spans="2:28" ht="14.25" customHeight="1" x14ac:dyDescent="0.15">
      <c r="M47" s="99">
        <f t="shared" ref="M47:R47" si="4">SUM(M12:M22)</f>
        <v>124</v>
      </c>
      <c r="N47" s="99">
        <f t="shared" si="4"/>
        <v>23376742</v>
      </c>
      <c r="O47" s="99">
        <f t="shared" si="4"/>
        <v>90</v>
      </c>
      <c r="P47" s="99">
        <f t="shared" si="4"/>
        <v>20748627</v>
      </c>
      <c r="Q47" s="99">
        <f t="shared" si="4"/>
        <v>6</v>
      </c>
      <c r="R47" s="99">
        <f t="shared" si="4"/>
        <v>2029542</v>
      </c>
    </row>
    <row r="54" spans="18:18" x14ac:dyDescent="0.15">
      <c r="R54" s="12"/>
    </row>
  </sheetData>
  <mergeCells count="52">
    <mergeCell ref="M36:R36"/>
    <mergeCell ref="M37:R39"/>
    <mergeCell ref="M40:R41"/>
    <mergeCell ref="J37:L37"/>
    <mergeCell ref="J38:L38"/>
    <mergeCell ref="J39:L39"/>
    <mergeCell ref="J40:L41"/>
    <mergeCell ref="J36:L36"/>
    <mergeCell ref="N24:O25"/>
    <mergeCell ref="P24:Q25"/>
    <mergeCell ref="R24:S25"/>
    <mergeCell ref="H18:J18"/>
    <mergeCell ref="B31:H32"/>
    <mergeCell ref="L27:M27"/>
    <mergeCell ref="L28:M28"/>
    <mergeCell ref="L29:M29"/>
    <mergeCell ref="L30:M30"/>
    <mergeCell ref="L31:M31"/>
    <mergeCell ref="B18:C18"/>
    <mergeCell ref="D18:E18"/>
    <mergeCell ref="F18:G18"/>
    <mergeCell ref="U19:V19"/>
    <mergeCell ref="U20:U21"/>
    <mergeCell ref="U16:V16"/>
    <mergeCell ref="L4:M5"/>
    <mergeCell ref="N4:O5"/>
    <mergeCell ref="P4:Q5"/>
    <mergeCell ref="R4:S5"/>
    <mergeCell ref="U5:U6"/>
    <mergeCell ref="U9:U10"/>
    <mergeCell ref="U11:U12"/>
    <mergeCell ref="M9:N10"/>
    <mergeCell ref="O9:P10"/>
    <mergeCell ref="Q9:R10"/>
    <mergeCell ref="U2:X2"/>
    <mergeCell ref="B4:C4"/>
    <mergeCell ref="U4:V4"/>
    <mergeCell ref="B13:B14"/>
    <mergeCell ref="U13:U14"/>
    <mergeCell ref="B5:B6"/>
    <mergeCell ref="B9:B10"/>
    <mergeCell ref="B11:B12"/>
    <mergeCell ref="C43:D43"/>
    <mergeCell ref="C44:D44"/>
    <mergeCell ref="C45:D45"/>
    <mergeCell ref="I19:J19"/>
    <mergeCell ref="I20:J20"/>
    <mergeCell ref="C36:I36"/>
    <mergeCell ref="C37:I37"/>
    <mergeCell ref="C38:I38"/>
    <mergeCell ref="C39:I39"/>
    <mergeCell ref="C40:I41"/>
  </mergeCells>
  <phoneticPr fontId="2"/>
  <pageMargins left="0.43307086614173229" right="0.39370078740157483" top="0.94488188976377963" bottom="0.70866141732283472" header="0.59055118110236227" footer="0.59055118110236227"/>
  <pageSetup paperSize="9" scale="71" orientation="landscape" r:id="rId1"/>
  <headerFooter differentOddEven="1" scaleWithDoc="0" alignWithMargins="0">
    <oddFooter>&amp;C-  20  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督促手数料～令和6年能登半島地震について</vt:lpstr>
      <vt:lpstr>'督促手数料～令和6年能登半島地震について'!Print_Area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野々市町役場</dc:creator>
  <cp:lastModifiedBy>北出律子</cp:lastModifiedBy>
  <cp:lastPrinted>2024-09-11T08:44:28Z</cp:lastPrinted>
  <dcterms:created xsi:type="dcterms:W3CDTF">2001-06-28T08:07:42Z</dcterms:created>
  <dcterms:modified xsi:type="dcterms:W3CDTF">2024-09-12T04:11:09Z</dcterms:modified>
</cp:coreProperties>
</file>