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codeName="ThisWorkbook" defaultThemeVersion="166925"/>
  <xr:revisionPtr revIDLastSave="0" documentId="13_ncr:1_{D63F108A-1E66-48DD-AD44-25770FA416AA}" xr6:coauthVersionLast="41" xr6:coauthVersionMax="44" xr10:uidLastSave="{00000000-0000-0000-0000-000000000000}"/>
  <bookViews>
    <workbookView xWindow="-120" yWindow="-120" windowWidth="29040" windowHeight="15840" activeTab="3" xr2:uid="{00000000-000D-0000-FFFF-FFFF00000000}"/>
  </bookViews>
  <sheets>
    <sheet name="人口" sheetId="29" r:id="rId1"/>
    <sheet name="5" sheetId="42" r:id="rId2"/>
    <sheet name="6" sheetId="43" r:id="rId3"/>
    <sheet name="7" sheetId="44" r:id="rId4"/>
    <sheet name="8" sheetId="45" r:id="rId5"/>
    <sheet name="9" sheetId="46" r:id="rId6"/>
    <sheet name="10" sheetId="47" r:id="rId7"/>
    <sheet name="11" sheetId="48" r:id="rId8"/>
    <sheet name="12" sheetId="49" r:id="rId9"/>
    <sheet name="13" sheetId="50" r:id="rId10"/>
    <sheet name="14" sheetId="51" r:id="rId11"/>
    <sheet name="15" sheetId="52" r:id="rId12"/>
    <sheet name="16" sheetId="53" r:id="rId13"/>
    <sheet name="17" sheetId="54" r:id="rId14"/>
    <sheet name="18" sheetId="55" r:id="rId15"/>
  </sheets>
  <externalReferences>
    <externalReference r:id="rId16"/>
  </externalReferences>
  <definedNames>
    <definedName name="_xlnm.Print_Area" localSheetId="6">'10'!$A$1:$M$30</definedName>
    <definedName name="_xlnm.Print_Area" localSheetId="7">'11'!$A$1:$M$35</definedName>
    <definedName name="_xlnm.Print_Area" localSheetId="8">'12'!$A$1:$M$24</definedName>
    <definedName name="_xlnm.Print_Area" localSheetId="9">'13'!$A$1:$P$41</definedName>
    <definedName name="_xlnm.Print_Area" localSheetId="10">'14'!$A$1:$P$36</definedName>
    <definedName name="_xlnm.Print_Area" localSheetId="11">'15'!$A$1:$S$23</definedName>
    <definedName name="_xlnm.Print_Area" localSheetId="12">'16'!$A$1:$J$22</definedName>
    <definedName name="_xlnm.Print_Area" localSheetId="13">'17'!$A$1:$T$32</definedName>
    <definedName name="_xlnm.Print_Area" localSheetId="14">'18'!$A$1:$Q$27</definedName>
    <definedName name="_xlnm.Print_Area" localSheetId="1">'5'!$A$1:$I$38</definedName>
    <definedName name="_xlnm.Print_Area" localSheetId="2">'6'!$A$1:$I$38</definedName>
    <definedName name="_xlnm.Print_Area" localSheetId="3">'7'!$A$1:$I$25</definedName>
    <definedName name="_xlnm.Print_Area" localSheetId="4">'8'!$A$1:$M$21</definedName>
    <definedName name="_xlnm.Print_Area" localSheetId="5">'9'!$A$1:$M$30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55" l="1"/>
  <c r="J23" i="55"/>
  <c r="J22" i="55"/>
  <c r="J21" i="55"/>
  <c r="J20" i="55"/>
  <c r="J19" i="55"/>
  <c r="J18" i="55"/>
  <c r="J17" i="55"/>
  <c r="J16" i="55"/>
  <c r="J15" i="55"/>
  <c r="J14" i="55"/>
  <c r="J13" i="55"/>
  <c r="J12" i="55"/>
  <c r="J11" i="55"/>
  <c r="J10" i="55"/>
  <c r="J9" i="55"/>
  <c r="J8" i="55"/>
  <c r="J7" i="55"/>
  <c r="J5" i="55" s="1"/>
  <c r="J6" i="55"/>
  <c r="I5" i="55"/>
  <c r="H5" i="55"/>
  <c r="T29" i="54"/>
  <c r="J29" i="54"/>
  <c r="T28" i="54"/>
  <c r="J28" i="54"/>
  <c r="T27" i="54"/>
  <c r="J27" i="54"/>
  <c r="T26" i="54"/>
  <c r="J26" i="54"/>
  <c r="T25" i="54"/>
  <c r="J25" i="54"/>
  <c r="T24" i="54"/>
  <c r="J24" i="54"/>
  <c r="T23" i="54"/>
  <c r="J23" i="54"/>
  <c r="T22" i="54"/>
  <c r="J22" i="54"/>
  <c r="T21" i="54"/>
  <c r="J21" i="54"/>
  <c r="T20" i="54"/>
  <c r="J20" i="54"/>
  <c r="T19" i="54"/>
  <c r="J19" i="54"/>
  <c r="T18" i="54"/>
  <c r="J18" i="54"/>
  <c r="T17" i="54"/>
  <c r="J17" i="54"/>
  <c r="T16" i="54"/>
  <c r="J16" i="54"/>
  <c r="T15" i="54"/>
  <c r="J15" i="54"/>
  <c r="T14" i="54"/>
  <c r="J14" i="54"/>
  <c r="T13" i="54"/>
  <c r="J13" i="54"/>
  <c r="T12" i="54"/>
  <c r="J12" i="54"/>
  <c r="T11" i="54"/>
  <c r="J11" i="54"/>
  <c r="T10" i="54"/>
  <c r="J10" i="54"/>
  <c r="T9" i="54"/>
  <c r="J9" i="54"/>
  <c r="T8" i="54"/>
  <c r="J8" i="54"/>
  <c r="T7" i="54"/>
  <c r="J6" i="54" s="1"/>
  <c r="J7" i="54"/>
  <c r="T6" i="54"/>
  <c r="I6" i="54"/>
  <c r="I5" i="54" s="1"/>
  <c r="J5" i="54" s="1"/>
  <c r="H6" i="54"/>
  <c r="T5" i="54"/>
  <c r="H5" i="54"/>
  <c r="J21" i="53"/>
  <c r="I21" i="53"/>
  <c r="H21" i="53"/>
  <c r="E21" i="53"/>
  <c r="B21" i="53"/>
  <c r="J20" i="53"/>
  <c r="I20" i="53"/>
  <c r="H20" i="53"/>
  <c r="E20" i="53"/>
  <c r="B20" i="53"/>
  <c r="J19" i="53"/>
  <c r="I19" i="53"/>
  <c r="H19" i="53" s="1"/>
  <c r="E19" i="53"/>
  <c r="B19" i="53"/>
  <c r="J18" i="53"/>
  <c r="H18" i="53" s="1"/>
  <c r="I18" i="53"/>
  <c r="E18" i="53"/>
  <c r="B18" i="53"/>
  <c r="J17" i="53"/>
  <c r="I17" i="53"/>
  <c r="H17" i="53"/>
  <c r="E17" i="53"/>
  <c r="B17" i="53"/>
  <c r="J16" i="53"/>
  <c r="I16" i="53"/>
  <c r="H16" i="53"/>
  <c r="E16" i="53"/>
  <c r="B16" i="53"/>
  <c r="J15" i="53"/>
  <c r="I15" i="53"/>
  <c r="H15" i="53" s="1"/>
  <c r="E15" i="53"/>
  <c r="B15" i="53"/>
  <c r="J14" i="53"/>
  <c r="H14" i="53" s="1"/>
  <c r="I14" i="53"/>
  <c r="E14" i="53"/>
  <c r="B14" i="53"/>
  <c r="J13" i="53"/>
  <c r="I13" i="53"/>
  <c r="H13" i="53"/>
  <c r="E13" i="53"/>
  <c r="B13" i="53"/>
  <c r="J12" i="53"/>
  <c r="I12" i="53"/>
  <c r="H12" i="53"/>
  <c r="E12" i="53"/>
  <c r="B12" i="53"/>
  <c r="J11" i="53"/>
  <c r="I11" i="53"/>
  <c r="H11" i="53" s="1"/>
  <c r="E11" i="53"/>
  <c r="B11" i="53"/>
  <c r="J10" i="53"/>
  <c r="J9" i="53" s="1"/>
  <c r="I10" i="53"/>
  <c r="E10" i="53"/>
  <c r="E9" i="53" s="1"/>
  <c r="B10" i="53"/>
  <c r="B9" i="53" s="1"/>
  <c r="G9" i="53"/>
  <c r="F9" i="53"/>
  <c r="D9" i="53"/>
  <c r="C9" i="53"/>
  <c r="S22" i="52"/>
  <c r="R22" i="52"/>
  <c r="N22" i="52"/>
  <c r="K22" i="52"/>
  <c r="Q22" i="52" s="1"/>
  <c r="J22" i="52"/>
  <c r="I22" i="52"/>
  <c r="H22" i="52"/>
  <c r="E22" i="52"/>
  <c r="B22" i="52"/>
  <c r="S21" i="52"/>
  <c r="R21" i="52"/>
  <c r="N21" i="52"/>
  <c r="K21" i="52"/>
  <c r="Q21" i="52" s="1"/>
  <c r="J21" i="52"/>
  <c r="I21" i="52"/>
  <c r="E21" i="52"/>
  <c r="B21" i="52"/>
  <c r="H21" i="52" s="1"/>
  <c r="S20" i="52"/>
  <c r="R20" i="52"/>
  <c r="N20" i="52"/>
  <c r="K20" i="52"/>
  <c r="Q20" i="52" s="1"/>
  <c r="J20" i="52"/>
  <c r="I20" i="52"/>
  <c r="H20" i="52"/>
  <c r="E20" i="52"/>
  <c r="B20" i="52"/>
  <c r="S19" i="52"/>
  <c r="R19" i="52"/>
  <c r="N19" i="52"/>
  <c r="K19" i="52"/>
  <c r="Q19" i="52" s="1"/>
  <c r="J19" i="52"/>
  <c r="I19" i="52"/>
  <c r="E19" i="52"/>
  <c r="B19" i="52"/>
  <c r="H19" i="52" s="1"/>
  <c r="S18" i="52"/>
  <c r="R18" i="52"/>
  <c r="N18" i="52"/>
  <c r="K18" i="52"/>
  <c r="Q18" i="52" s="1"/>
  <c r="J18" i="52"/>
  <c r="I18" i="52"/>
  <c r="H18" i="52"/>
  <c r="E18" i="52"/>
  <c r="B18" i="52"/>
  <c r="S17" i="52"/>
  <c r="R17" i="52"/>
  <c r="N17" i="52"/>
  <c r="K17" i="52"/>
  <c r="Q17" i="52" s="1"/>
  <c r="J17" i="52"/>
  <c r="I17" i="52"/>
  <c r="E17" i="52"/>
  <c r="B17" i="52"/>
  <c r="H17" i="52" s="1"/>
  <c r="S16" i="52"/>
  <c r="R16" i="52"/>
  <c r="N16" i="52"/>
  <c r="K16" i="52"/>
  <c r="Q16" i="52" s="1"/>
  <c r="J16" i="52"/>
  <c r="I16" i="52"/>
  <c r="H16" i="52"/>
  <c r="E16" i="52"/>
  <c r="B16" i="52"/>
  <c r="S15" i="52"/>
  <c r="R15" i="52"/>
  <c r="N15" i="52"/>
  <c r="K15" i="52"/>
  <c r="Q15" i="52" s="1"/>
  <c r="J15" i="52"/>
  <c r="I15" i="52"/>
  <c r="E15" i="52"/>
  <c r="B15" i="52"/>
  <c r="H15" i="52" s="1"/>
  <c r="S14" i="52"/>
  <c r="R14" i="52"/>
  <c r="N14" i="52"/>
  <c r="K14" i="52"/>
  <c r="Q14" i="52" s="1"/>
  <c r="J14" i="52"/>
  <c r="I14" i="52"/>
  <c r="H14" i="52"/>
  <c r="E14" i="52"/>
  <c r="B14" i="52"/>
  <c r="S13" i="52"/>
  <c r="R13" i="52"/>
  <c r="N13" i="52"/>
  <c r="K13" i="52"/>
  <c r="Q13" i="52" s="1"/>
  <c r="J13" i="52"/>
  <c r="I13" i="52"/>
  <c r="E13" i="52"/>
  <c r="B13" i="52"/>
  <c r="H13" i="52" s="1"/>
  <c r="S12" i="52"/>
  <c r="R12" i="52"/>
  <c r="N12" i="52"/>
  <c r="N10" i="52" s="1"/>
  <c r="K12" i="52"/>
  <c r="Q12" i="52" s="1"/>
  <c r="J12" i="52"/>
  <c r="I12" i="52"/>
  <c r="H12" i="52"/>
  <c r="E12" i="52"/>
  <c r="B12" i="52"/>
  <c r="S11" i="52"/>
  <c r="R11" i="52"/>
  <c r="R10" i="52" s="1"/>
  <c r="N11" i="52"/>
  <c r="K11" i="52"/>
  <c r="Q11" i="52" s="1"/>
  <c r="J11" i="52"/>
  <c r="J10" i="52" s="1"/>
  <c r="I11" i="52"/>
  <c r="E11" i="52"/>
  <c r="B11" i="52"/>
  <c r="H11" i="52" s="1"/>
  <c r="S10" i="52"/>
  <c r="P10" i="52"/>
  <c r="O10" i="52"/>
  <c r="M10" i="52"/>
  <c r="L10" i="52"/>
  <c r="K10" i="52"/>
  <c r="I10" i="52"/>
  <c r="G10" i="52"/>
  <c r="F10" i="52"/>
  <c r="E10" i="52"/>
  <c r="D10" i="52"/>
  <c r="C10" i="52"/>
  <c r="N26" i="51"/>
  <c r="N25" i="51"/>
  <c r="N24" i="51"/>
  <c r="N23" i="51"/>
  <c r="N22" i="51"/>
  <c r="N21" i="51"/>
  <c r="N20" i="51"/>
  <c r="N19" i="51"/>
  <c r="N18" i="51"/>
  <c r="N17" i="51"/>
  <c r="N16" i="51"/>
  <c r="N15" i="51"/>
  <c r="N14" i="51"/>
  <c r="N13" i="51"/>
  <c r="N12" i="51"/>
  <c r="N11" i="51"/>
  <c r="N10" i="51"/>
  <c r="N9" i="51"/>
  <c r="N8" i="51"/>
  <c r="N7" i="51"/>
  <c r="N6" i="51"/>
  <c r="P5" i="51"/>
  <c r="O5" i="51"/>
  <c r="N5" i="51"/>
  <c r="J40" i="50"/>
  <c r="F40" i="50"/>
  <c r="B40" i="50"/>
  <c r="J39" i="50"/>
  <c r="F39" i="50"/>
  <c r="B39" i="50"/>
  <c r="J38" i="50"/>
  <c r="F38" i="50"/>
  <c r="B38" i="50"/>
  <c r="J37" i="50"/>
  <c r="F37" i="50"/>
  <c r="B37" i="50"/>
  <c r="J36" i="50"/>
  <c r="F36" i="50"/>
  <c r="B36" i="50"/>
  <c r="J35" i="50"/>
  <c r="F35" i="50"/>
  <c r="B35" i="50"/>
  <c r="J34" i="50"/>
  <c r="F34" i="50"/>
  <c r="B34" i="50"/>
  <c r="J33" i="50"/>
  <c r="F33" i="50"/>
  <c r="B33" i="50"/>
  <c r="N32" i="50"/>
  <c r="J32" i="50"/>
  <c r="F32" i="50"/>
  <c r="B32" i="50"/>
  <c r="N31" i="50"/>
  <c r="J31" i="50"/>
  <c r="F31" i="50"/>
  <c r="B31" i="50"/>
  <c r="N30" i="50"/>
  <c r="J30" i="50"/>
  <c r="F30" i="50"/>
  <c r="B30" i="50"/>
  <c r="J29" i="50"/>
  <c r="F29" i="50"/>
  <c r="B29" i="50"/>
  <c r="N28" i="50"/>
  <c r="J28" i="50"/>
  <c r="F28" i="50"/>
  <c r="B28" i="50"/>
  <c r="N27" i="50"/>
  <c r="J27" i="50"/>
  <c r="F27" i="50"/>
  <c r="B27" i="50"/>
  <c r="N26" i="50"/>
  <c r="J26" i="50"/>
  <c r="F26" i="50"/>
  <c r="B26" i="50"/>
  <c r="N25" i="50"/>
  <c r="J25" i="50"/>
  <c r="F25" i="50"/>
  <c r="B25" i="50"/>
  <c r="N24" i="50"/>
  <c r="J24" i="50"/>
  <c r="F24" i="50"/>
  <c r="B24" i="50"/>
  <c r="N23" i="50"/>
  <c r="J23" i="50"/>
  <c r="F23" i="50"/>
  <c r="B23" i="50"/>
  <c r="N22" i="50"/>
  <c r="J22" i="50"/>
  <c r="F22" i="50"/>
  <c r="B22" i="50"/>
  <c r="N21" i="50"/>
  <c r="J21" i="50"/>
  <c r="F21" i="50"/>
  <c r="B21" i="50"/>
  <c r="N20" i="50"/>
  <c r="J20" i="50"/>
  <c r="F20" i="50"/>
  <c r="B20" i="50"/>
  <c r="N19" i="50"/>
  <c r="J19" i="50"/>
  <c r="F19" i="50"/>
  <c r="B19" i="50"/>
  <c r="N18" i="50"/>
  <c r="J18" i="50"/>
  <c r="F18" i="50"/>
  <c r="B18" i="50"/>
  <c r="N17" i="50"/>
  <c r="J17" i="50"/>
  <c r="F17" i="50"/>
  <c r="B17" i="50"/>
  <c r="N16" i="50"/>
  <c r="J16" i="50"/>
  <c r="F16" i="50"/>
  <c r="B16" i="50"/>
  <c r="N15" i="50"/>
  <c r="J15" i="50"/>
  <c r="F15" i="50"/>
  <c r="B15" i="50"/>
  <c r="N14" i="50"/>
  <c r="J14" i="50"/>
  <c r="F14" i="50"/>
  <c r="B14" i="50"/>
  <c r="N13" i="50"/>
  <c r="J13" i="50"/>
  <c r="F13" i="50"/>
  <c r="B13" i="50"/>
  <c r="N12" i="50"/>
  <c r="J12" i="50"/>
  <c r="F12" i="50"/>
  <c r="B12" i="50"/>
  <c r="N11" i="50"/>
  <c r="J11" i="50"/>
  <c r="F11" i="50"/>
  <c r="B11" i="50"/>
  <c r="N10" i="50"/>
  <c r="J10" i="50"/>
  <c r="F10" i="50"/>
  <c r="B10" i="50"/>
  <c r="N9" i="50"/>
  <c r="J9" i="50"/>
  <c r="F9" i="50"/>
  <c r="B9" i="50"/>
  <c r="N8" i="50"/>
  <c r="J8" i="50"/>
  <c r="F8" i="50"/>
  <c r="B8" i="50"/>
  <c r="N7" i="50"/>
  <c r="J7" i="50"/>
  <c r="F7" i="50"/>
  <c r="B7" i="50"/>
  <c r="N6" i="50"/>
  <c r="J6" i="50"/>
  <c r="F6" i="50"/>
  <c r="B6" i="50"/>
  <c r="N5" i="50"/>
  <c r="J5" i="50"/>
  <c r="F5" i="50"/>
  <c r="B5" i="50"/>
  <c r="B4" i="50"/>
  <c r="C13" i="44"/>
  <c r="H13" i="44" s="1"/>
  <c r="C12" i="44"/>
  <c r="C11" i="44"/>
  <c r="C10" i="44"/>
  <c r="C9" i="44"/>
  <c r="C8" i="44"/>
  <c r="C7" i="44"/>
  <c r="C6" i="44"/>
  <c r="C5" i="44"/>
  <c r="C34" i="43"/>
  <c r="C33" i="43"/>
  <c r="C32" i="43"/>
  <c r="C31" i="43"/>
  <c r="C30" i="43"/>
  <c r="C29" i="43"/>
  <c r="C28" i="43"/>
  <c r="C27" i="43"/>
  <c r="C26" i="43"/>
  <c r="C25" i="43"/>
  <c r="C24" i="43"/>
  <c r="C23" i="43"/>
  <c r="C22" i="43"/>
  <c r="C21" i="43"/>
  <c r="C20" i="43"/>
  <c r="C19" i="43"/>
  <c r="C18" i="43"/>
  <c r="C17" i="43"/>
  <c r="C16" i="43"/>
  <c r="C15" i="43"/>
  <c r="C14" i="43"/>
  <c r="C13" i="43"/>
  <c r="C12" i="43"/>
  <c r="C11" i="43"/>
  <c r="C10" i="43"/>
  <c r="C9" i="43"/>
  <c r="C8" i="43"/>
  <c r="C7" i="43"/>
  <c r="C6" i="43"/>
  <c r="C5" i="43"/>
  <c r="C34" i="42"/>
  <c r="C33" i="42"/>
  <c r="C32" i="42"/>
  <c r="C31" i="42"/>
  <c r="C30" i="42"/>
  <c r="C29" i="42"/>
  <c r="C28" i="42"/>
  <c r="C27" i="42"/>
  <c r="C26" i="42"/>
  <c r="C25" i="42"/>
  <c r="C24" i="42"/>
  <c r="C23" i="42"/>
  <c r="C22" i="42"/>
  <c r="C21" i="42"/>
  <c r="C20" i="42"/>
  <c r="C19" i="42"/>
  <c r="C18" i="42"/>
  <c r="C17" i="42"/>
  <c r="C16" i="42"/>
  <c r="C15" i="42"/>
  <c r="C14" i="42"/>
  <c r="C13" i="42"/>
  <c r="C12" i="42"/>
  <c r="C11" i="42"/>
  <c r="C10" i="42"/>
  <c r="C9" i="42"/>
  <c r="C8" i="42"/>
  <c r="C7" i="42"/>
  <c r="C6" i="42"/>
  <c r="C5" i="42"/>
  <c r="I9" i="53" l="1"/>
  <c r="H10" i="53"/>
  <c r="H9" i="53" s="1"/>
  <c r="H10" i="52"/>
  <c r="Q10" i="52"/>
  <c r="B10" i="52"/>
</calcChain>
</file>

<file path=xl/sharedStrings.xml><?xml version="1.0" encoding="utf-8"?>
<sst xmlns="http://schemas.openxmlformats.org/spreadsheetml/2006/main" count="720" uniqueCount="438">
  <si>
    <t>年</t>
    <rPh sb="0" eb="1">
      <t>ネン</t>
    </rPh>
    <phoneticPr fontId="3"/>
  </si>
  <si>
    <t>世帯数</t>
    <rPh sb="0" eb="3">
      <t>セタイスウ</t>
    </rPh>
    <phoneticPr fontId="3"/>
  </si>
  <si>
    <t>人　　口</t>
    <rPh sb="0" eb="1">
      <t>ヒト</t>
    </rPh>
    <rPh sb="3" eb="4">
      <t>クチ</t>
    </rPh>
    <phoneticPr fontId="3"/>
  </si>
  <si>
    <t>前年(回)に
対する増減</t>
    <rPh sb="0" eb="2">
      <t>ゼンネン</t>
    </rPh>
    <rPh sb="3" eb="4">
      <t>カイ</t>
    </rPh>
    <rPh sb="7" eb="8">
      <t>タイ</t>
    </rPh>
    <rPh sb="10" eb="12">
      <t>ゾウゲン</t>
    </rPh>
    <phoneticPr fontId="3"/>
  </si>
  <si>
    <t>人口密度
（人/ｋ㎡）</t>
    <rPh sb="0" eb="1">
      <t>ヒト</t>
    </rPh>
    <rPh sb="1" eb="2">
      <t>クチ</t>
    </rPh>
    <rPh sb="2" eb="3">
      <t>ミツ</t>
    </rPh>
    <rPh sb="3" eb="4">
      <t>タビ</t>
    </rPh>
    <rPh sb="6" eb="7">
      <t>ニン</t>
    </rPh>
    <phoneticPr fontId="3"/>
  </si>
  <si>
    <t>総　数</t>
    <rPh sb="0" eb="1">
      <t>フサ</t>
    </rPh>
    <rPh sb="2" eb="3">
      <t>カズ</t>
    </rPh>
    <phoneticPr fontId="3"/>
  </si>
  <si>
    <t>男</t>
    <rPh sb="0" eb="1">
      <t>オトコ</t>
    </rPh>
    <phoneticPr fontId="3"/>
  </si>
  <si>
    <t>女</t>
    <rPh sb="0" eb="1">
      <t>オンナ</t>
    </rPh>
    <phoneticPr fontId="3"/>
  </si>
  <si>
    <t>昭和35年国勢調査</t>
    <rPh sb="0" eb="2">
      <t>ショウワ</t>
    </rPh>
    <rPh sb="4" eb="5">
      <t>ネン</t>
    </rPh>
    <rPh sb="5" eb="7">
      <t>コクセイ</t>
    </rPh>
    <rPh sb="7" eb="9">
      <t>チョウサ</t>
    </rPh>
    <phoneticPr fontId="3"/>
  </si>
  <si>
    <t>６</t>
    <phoneticPr fontId="3"/>
  </si>
  <si>
    <t>35</t>
    <phoneticPr fontId="3"/>
  </si>
  <si>
    <t>７年国勢調査</t>
    <rPh sb="1" eb="2">
      <t>ネン</t>
    </rPh>
    <rPh sb="2" eb="4">
      <t>コクセイ</t>
    </rPh>
    <rPh sb="4" eb="6">
      <t>チョウサ</t>
    </rPh>
    <phoneticPr fontId="3"/>
  </si>
  <si>
    <t>36</t>
    <phoneticPr fontId="3"/>
  </si>
  <si>
    <t>７</t>
    <phoneticPr fontId="3"/>
  </si>
  <si>
    <t>37</t>
    <phoneticPr fontId="3"/>
  </si>
  <si>
    <t>８</t>
    <phoneticPr fontId="3"/>
  </si>
  <si>
    <t>38</t>
    <phoneticPr fontId="3"/>
  </si>
  <si>
    <t>９</t>
    <phoneticPr fontId="3"/>
  </si>
  <si>
    <t>39</t>
    <phoneticPr fontId="3"/>
  </si>
  <si>
    <t>10</t>
    <phoneticPr fontId="3"/>
  </si>
  <si>
    <t>40年国勢調査</t>
    <rPh sb="2" eb="3">
      <t>ネン</t>
    </rPh>
    <rPh sb="3" eb="5">
      <t>コクセイ</t>
    </rPh>
    <rPh sb="5" eb="7">
      <t>チョウサ</t>
    </rPh>
    <phoneticPr fontId="3"/>
  </si>
  <si>
    <t>11</t>
    <phoneticPr fontId="3"/>
  </si>
  <si>
    <t>40</t>
    <phoneticPr fontId="3"/>
  </si>
  <si>
    <t>12年国勢調査</t>
    <rPh sb="2" eb="3">
      <t>ネン</t>
    </rPh>
    <rPh sb="3" eb="5">
      <t>コクセイ</t>
    </rPh>
    <rPh sb="5" eb="7">
      <t>チョウサ</t>
    </rPh>
    <phoneticPr fontId="3"/>
  </si>
  <si>
    <t>41</t>
  </si>
  <si>
    <t>12</t>
    <phoneticPr fontId="3"/>
  </si>
  <si>
    <t>42</t>
  </si>
  <si>
    <t>13</t>
  </si>
  <si>
    <t>43</t>
  </si>
  <si>
    <t>14</t>
  </si>
  <si>
    <t>44</t>
  </si>
  <si>
    <t>15</t>
  </si>
  <si>
    <t>45年国勢調査</t>
    <rPh sb="2" eb="3">
      <t>ネン</t>
    </rPh>
    <rPh sb="3" eb="5">
      <t>コクセイ</t>
    </rPh>
    <rPh sb="5" eb="7">
      <t>チョウサ</t>
    </rPh>
    <phoneticPr fontId="3"/>
  </si>
  <si>
    <t>16</t>
  </si>
  <si>
    <t>45</t>
    <phoneticPr fontId="3"/>
  </si>
  <si>
    <t>17年国勢調査</t>
    <rPh sb="2" eb="3">
      <t>ネン</t>
    </rPh>
    <rPh sb="3" eb="5">
      <t>コクセイ</t>
    </rPh>
    <rPh sb="5" eb="7">
      <t>チョウサ</t>
    </rPh>
    <phoneticPr fontId="3"/>
  </si>
  <si>
    <t>46</t>
  </si>
  <si>
    <t>17</t>
    <phoneticPr fontId="9"/>
  </si>
  <si>
    <t>47</t>
  </si>
  <si>
    <t>18</t>
  </si>
  <si>
    <t>48</t>
  </si>
  <si>
    <t>19</t>
  </si>
  <si>
    <t>49</t>
  </si>
  <si>
    <t>20</t>
  </si>
  <si>
    <t>50年国勢調査</t>
    <rPh sb="2" eb="3">
      <t>ネン</t>
    </rPh>
    <rPh sb="3" eb="5">
      <t>コクセイ</t>
    </rPh>
    <rPh sb="5" eb="7">
      <t>チョウサ</t>
    </rPh>
    <phoneticPr fontId="3"/>
  </si>
  <si>
    <t>21</t>
  </si>
  <si>
    <t>50</t>
    <phoneticPr fontId="3"/>
  </si>
  <si>
    <t>51</t>
  </si>
  <si>
    <t>22</t>
    <phoneticPr fontId="9"/>
  </si>
  <si>
    <t>52</t>
  </si>
  <si>
    <t>23</t>
  </si>
  <si>
    <t>53</t>
  </si>
  <si>
    <t>24</t>
  </si>
  <si>
    <t>54</t>
  </si>
  <si>
    <t>25</t>
  </si>
  <si>
    <t>55年国勢調査</t>
    <rPh sb="2" eb="3">
      <t>ネン</t>
    </rPh>
    <rPh sb="3" eb="5">
      <t>コクセイ</t>
    </rPh>
    <rPh sb="5" eb="7">
      <t>チョウサ</t>
    </rPh>
    <phoneticPr fontId="3"/>
  </si>
  <si>
    <t>26</t>
  </si>
  <si>
    <t>55</t>
    <phoneticPr fontId="3"/>
  </si>
  <si>
    <t>27年国勢調査</t>
    <rPh sb="2" eb="3">
      <t>ネン</t>
    </rPh>
    <rPh sb="3" eb="5">
      <t>コクセイ</t>
    </rPh>
    <rPh sb="5" eb="7">
      <t>チョウサ</t>
    </rPh>
    <phoneticPr fontId="3"/>
  </si>
  <si>
    <t>56</t>
  </si>
  <si>
    <t>27</t>
    <phoneticPr fontId="3"/>
  </si>
  <si>
    <t>57</t>
  </si>
  <si>
    <t>28</t>
  </si>
  <si>
    <t>58</t>
  </si>
  <si>
    <t>29</t>
  </si>
  <si>
    <t>59</t>
  </si>
  <si>
    <t>30</t>
  </si>
  <si>
    <t>令和元年</t>
    <rPh sb="0" eb="2">
      <t>レイワ</t>
    </rPh>
    <rPh sb="2" eb="4">
      <t>ガンネン</t>
    </rPh>
    <phoneticPr fontId="9"/>
  </si>
  <si>
    <t>60</t>
    <phoneticPr fontId="3"/>
  </si>
  <si>
    <t>資料：「住民基本台帳」、国勢調査</t>
    <rPh sb="0" eb="2">
      <t>シリョウ</t>
    </rPh>
    <rPh sb="4" eb="6">
      <t>ジュウミン</t>
    </rPh>
    <rPh sb="6" eb="8">
      <t>キホン</t>
    </rPh>
    <rPh sb="8" eb="10">
      <t>ダイチョウ</t>
    </rPh>
    <rPh sb="12" eb="14">
      <t>コクセイ</t>
    </rPh>
    <rPh sb="14" eb="16">
      <t>チョウサ</t>
    </rPh>
    <phoneticPr fontId="3"/>
  </si>
  <si>
    <t>61</t>
  </si>
  <si>
    <t>62</t>
  </si>
  <si>
    <t>　　　　・国勢調査は10月1日現在の数値である。</t>
    <phoneticPr fontId="2"/>
  </si>
  <si>
    <t>63</t>
  </si>
  <si>
    <t>平成元年</t>
    <rPh sb="0" eb="2">
      <t>ヘイセイ</t>
    </rPh>
    <rPh sb="2" eb="3">
      <t>モト</t>
    </rPh>
    <rPh sb="3" eb="4">
      <t>ネン</t>
    </rPh>
    <phoneticPr fontId="3"/>
  </si>
  <si>
    <t>平成２年国勢調査</t>
    <rPh sb="0" eb="2">
      <t>ヘイセイ</t>
    </rPh>
    <rPh sb="3" eb="4">
      <t>ネン</t>
    </rPh>
    <rPh sb="4" eb="6">
      <t>コクセイ</t>
    </rPh>
    <rPh sb="6" eb="8">
      <t>チョウサ</t>
    </rPh>
    <phoneticPr fontId="3"/>
  </si>
  <si>
    <t>２</t>
    <phoneticPr fontId="3"/>
  </si>
  <si>
    <t>３</t>
    <phoneticPr fontId="3"/>
  </si>
  <si>
    <t>４</t>
    <phoneticPr fontId="3"/>
  </si>
  <si>
    <t>５</t>
    <phoneticPr fontId="3"/>
  </si>
  <si>
    <t>世帯数</t>
  </si>
  <si>
    <t>人  口</t>
  </si>
  <si>
    <t>人  口</t>
    <rPh sb="0" eb="1">
      <t>ヒト</t>
    </rPh>
    <rPh sb="3" eb="4">
      <t>クチ</t>
    </rPh>
    <phoneticPr fontId="3"/>
  </si>
  <si>
    <t>総　数</t>
  </si>
  <si>
    <t>男</t>
  </si>
  <si>
    <t>女</t>
  </si>
  <si>
    <t>総計</t>
    <rPh sb="0" eb="2">
      <t>ソウケイ</t>
    </rPh>
    <phoneticPr fontId="3"/>
  </si>
  <si>
    <t>本町一丁目</t>
    <rPh sb="0" eb="2">
      <t>ホンマチ</t>
    </rPh>
    <rPh sb="2" eb="3">
      <t>１</t>
    </rPh>
    <rPh sb="3" eb="4">
      <t>チョウ</t>
    </rPh>
    <rPh sb="4" eb="5">
      <t>メ</t>
    </rPh>
    <phoneticPr fontId="3"/>
  </si>
  <si>
    <t>本町二丁目</t>
    <rPh sb="0" eb="2">
      <t>ホンマチ</t>
    </rPh>
    <rPh sb="2" eb="3">
      <t>２</t>
    </rPh>
    <rPh sb="3" eb="5">
      <t>チョウメ</t>
    </rPh>
    <phoneticPr fontId="3"/>
  </si>
  <si>
    <t>本町三丁目</t>
    <rPh sb="0" eb="2">
      <t>ホンマチ</t>
    </rPh>
    <rPh sb="2" eb="3">
      <t>３</t>
    </rPh>
    <rPh sb="3" eb="5">
      <t>チョウメ</t>
    </rPh>
    <phoneticPr fontId="3"/>
  </si>
  <si>
    <t>本町四丁目</t>
    <rPh sb="0" eb="2">
      <t>ホンマチ</t>
    </rPh>
    <rPh sb="2" eb="3">
      <t>４</t>
    </rPh>
    <rPh sb="3" eb="5">
      <t>チョウメ</t>
    </rPh>
    <phoneticPr fontId="3"/>
  </si>
  <si>
    <t>本町五丁目</t>
    <rPh sb="0" eb="2">
      <t>ホンマチ</t>
    </rPh>
    <rPh sb="2" eb="3">
      <t>５</t>
    </rPh>
    <rPh sb="3" eb="5">
      <t>チョウメ</t>
    </rPh>
    <phoneticPr fontId="3"/>
  </si>
  <si>
    <t>本町六丁目</t>
    <rPh sb="0" eb="2">
      <t>ホンマチ</t>
    </rPh>
    <rPh sb="2" eb="3">
      <t>６</t>
    </rPh>
    <rPh sb="3" eb="5">
      <t>チョウメ</t>
    </rPh>
    <phoneticPr fontId="3"/>
  </si>
  <si>
    <t>若　松　町</t>
    <rPh sb="0" eb="1">
      <t>ワカ</t>
    </rPh>
    <rPh sb="2" eb="3">
      <t>マツ</t>
    </rPh>
    <rPh sb="4" eb="5">
      <t>マチ</t>
    </rPh>
    <phoneticPr fontId="3"/>
  </si>
  <si>
    <t>横　宮　町</t>
    <rPh sb="0" eb="1">
      <t>ヨコ</t>
    </rPh>
    <rPh sb="2" eb="3">
      <t>ミヤ</t>
    </rPh>
    <rPh sb="4" eb="5">
      <t>マチ</t>
    </rPh>
    <phoneticPr fontId="3"/>
  </si>
  <si>
    <t>高　橋　町</t>
    <rPh sb="0" eb="1">
      <t>タカ</t>
    </rPh>
    <rPh sb="2" eb="3">
      <t>ハシ</t>
    </rPh>
    <rPh sb="4" eb="5">
      <t>マチ</t>
    </rPh>
    <phoneticPr fontId="3"/>
  </si>
  <si>
    <t>扇　が　丘</t>
    <rPh sb="0" eb="1">
      <t>オオギ</t>
    </rPh>
    <rPh sb="4" eb="5">
      <t>オカ</t>
    </rPh>
    <phoneticPr fontId="3"/>
  </si>
  <si>
    <t>住　吉　町</t>
    <rPh sb="0" eb="1">
      <t>ジュウ</t>
    </rPh>
    <rPh sb="2" eb="3">
      <t>キチ</t>
    </rPh>
    <rPh sb="4" eb="5">
      <t>マチ</t>
    </rPh>
    <phoneticPr fontId="3"/>
  </si>
  <si>
    <t>菅　原　町</t>
    <rPh sb="0" eb="1">
      <t>スゲ</t>
    </rPh>
    <rPh sb="2" eb="3">
      <t>ハラ</t>
    </rPh>
    <rPh sb="4" eb="5">
      <t>マチ</t>
    </rPh>
    <phoneticPr fontId="3"/>
  </si>
  <si>
    <t>白　山　町</t>
    <rPh sb="0" eb="1">
      <t>シロ</t>
    </rPh>
    <rPh sb="2" eb="3">
      <t>ヤマ</t>
    </rPh>
    <rPh sb="4" eb="5">
      <t>マチ</t>
    </rPh>
    <phoneticPr fontId="3"/>
  </si>
  <si>
    <t>本町地区計</t>
    <rPh sb="0" eb="2">
      <t>ホンマチ</t>
    </rPh>
    <rPh sb="2" eb="4">
      <t>チク</t>
    </rPh>
    <rPh sb="4" eb="5">
      <t>ケイ</t>
    </rPh>
    <phoneticPr fontId="3"/>
  </si>
  <si>
    <t>藤平</t>
    <rPh sb="0" eb="2">
      <t>フジヒラ</t>
    </rPh>
    <phoneticPr fontId="3"/>
  </si>
  <si>
    <t>位川</t>
    <rPh sb="0" eb="2">
      <t>クライガワカワ</t>
    </rPh>
    <phoneticPr fontId="3"/>
  </si>
  <si>
    <t>太平寺一丁目</t>
    <rPh sb="0" eb="3">
      <t>タイヘイジ</t>
    </rPh>
    <rPh sb="3" eb="4">
      <t>１</t>
    </rPh>
    <rPh sb="4" eb="6">
      <t>チョウメ</t>
    </rPh>
    <phoneticPr fontId="3"/>
  </si>
  <si>
    <t>太平寺二丁目</t>
    <rPh sb="3" eb="4">
      <t>２</t>
    </rPh>
    <phoneticPr fontId="3"/>
  </si>
  <si>
    <t>太平寺三丁目</t>
    <rPh sb="3" eb="4">
      <t>３</t>
    </rPh>
    <phoneticPr fontId="3"/>
  </si>
  <si>
    <t>太平寺四丁目</t>
    <rPh sb="3" eb="4">
      <t>４</t>
    </rPh>
    <phoneticPr fontId="3"/>
  </si>
  <si>
    <t>粟田一丁目</t>
    <rPh sb="2" eb="3">
      <t>１</t>
    </rPh>
    <phoneticPr fontId="3"/>
  </si>
  <si>
    <t>粟田二丁目</t>
    <rPh sb="2" eb="3">
      <t>２</t>
    </rPh>
    <phoneticPr fontId="3"/>
  </si>
  <si>
    <t>粟田三丁目</t>
    <rPh sb="2" eb="3">
      <t>３</t>
    </rPh>
    <phoneticPr fontId="3"/>
  </si>
  <si>
    <t>粟田四丁目</t>
    <rPh sb="2" eb="3">
      <t>４</t>
    </rPh>
    <phoneticPr fontId="3"/>
  </si>
  <si>
    <t>粟田五丁目</t>
    <rPh sb="2" eb="3">
      <t>５</t>
    </rPh>
    <phoneticPr fontId="3"/>
  </si>
  <si>
    <t>粟田六丁目</t>
    <rPh sb="2" eb="3">
      <t>６</t>
    </rPh>
    <phoneticPr fontId="3"/>
  </si>
  <si>
    <t>下林一丁目</t>
    <rPh sb="2" eb="3">
      <t>１</t>
    </rPh>
    <phoneticPr fontId="3"/>
  </si>
  <si>
    <t>下林二丁目</t>
    <rPh sb="2" eb="3">
      <t>２</t>
    </rPh>
    <phoneticPr fontId="3"/>
  </si>
  <si>
    <t>下林三丁目</t>
    <rPh sb="2" eb="3">
      <t>３</t>
    </rPh>
    <phoneticPr fontId="3"/>
  </si>
  <si>
    <t>下林四丁目</t>
    <rPh sb="2" eb="3">
      <t>４</t>
    </rPh>
    <phoneticPr fontId="3"/>
  </si>
  <si>
    <t>新庄一丁目</t>
    <rPh sb="2" eb="3">
      <t>１</t>
    </rPh>
    <phoneticPr fontId="3"/>
  </si>
  <si>
    <t>新庄二丁目</t>
    <rPh sb="2" eb="3">
      <t>２</t>
    </rPh>
    <phoneticPr fontId="3"/>
  </si>
  <si>
    <t>新庄三丁目</t>
    <rPh sb="2" eb="3">
      <t>３</t>
    </rPh>
    <phoneticPr fontId="3"/>
  </si>
  <si>
    <t>新庄四丁目</t>
    <rPh sb="2" eb="3">
      <t>４</t>
    </rPh>
    <phoneticPr fontId="3"/>
  </si>
  <si>
    <t>新庄五丁目</t>
    <rPh sb="2" eb="3">
      <t>５</t>
    </rPh>
    <phoneticPr fontId="3"/>
  </si>
  <si>
    <t>新庄六丁目</t>
    <rPh sb="2" eb="3">
      <t>６</t>
    </rPh>
    <phoneticPr fontId="3"/>
  </si>
  <si>
    <t>藤平田一丁目</t>
    <rPh sb="3" eb="4">
      <t>１</t>
    </rPh>
    <phoneticPr fontId="3"/>
  </si>
  <si>
    <t>資料：「住民基本台帳」</t>
  </si>
  <si>
    <t>藤平田二丁目</t>
    <rPh sb="3" eb="4">
      <t>２</t>
    </rPh>
    <phoneticPr fontId="3"/>
  </si>
  <si>
    <t>中林一丁目</t>
    <rPh sb="2" eb="3">
      <t>１</t>
    </rPh>
    <phoneticPr fontId="3"/>
  </si>
  <si>
    <t>中林二丁目</t>
    <rPh sb="2" eb="3">
      <t>２</t>
    </rPh>
    <phoneticPr fontId="3"/>
  </si>
  <si>
    <t>中林三丁目</t>
    <rPh sb="2" eb="3">
      <t>３</t>
    </rPh>
    <phoneticPr fontId="3"/>
  </si>
  <si>
    <t>中林四丁目</t>
    <rPh sb="2" eb="3">
      <t>４</t>
    </rPh>
    <phoneticPr fontId="3"/>
  </si>
  <si>
    <t>中林五丁目</t>
    <rPh sb="2" eb="3">
      <t>５</t>
    </rPh>
    <phoneticPr fontId="3"/>
  </si>
  <si>
    <t>上林一丁目</t>
    <rPh sb="2" eb="3">
      <t>１</t>
    </rPh>
    <phoneticPr fontId="3"/>
  </si>
  <si>
    <t>上林二丁目</t>
    <rPh sb="2" eb="3">
      <t>２</t>
    </rPh>
    <phoneticPr fontId="3"/>
  </si>
  <si>
    <t>上林三丁目</t>
    <rPh sb="2" eb="3">
      <t>３</t>
    </rPh>
    <phoneticPr fontId="3"/>
  </si>
  <si>
    <t>上林四丁目</t>
    <rPh sb="2" eb="3">
      <t>４</t>
    </rPh>
    <phoneticPr fontId="3"/>
  </si>
  <si>
    <t>上林五丁目</t>
    <rPh sb="2" eb="3">
      <t>５</t>
    </rPh>
    <phoneticPr fontId="3"/>
  </si>
  <si>
    <t>矢作一丁目</t>
    <rPh sb="2" eb="3">
      <t>１</t>
    </rPh>
    <phoneticPr fontId="3"/>
  </si>
  <si>
    <t>矢作二丁目</t>
    <rPh sb="2" eb="3">
      <t>２</t>
    </rPh>
    <phoneticPr fontId="3"/>
  </si>
  <si>
    <t>矢作三丁目</t>
    <rPh sb="2" eb="3">
      <t>３</t>
    </rPh>
    <phoneticPr fontId="3"/>
  </si>
  <si>
    <t>矢作四丁目</t>
    <rPh sb="2" eb="3">
      <t>４</t>
    </rPh>
    <phoneticPr fontId="3"/>
  </si>
  <si>
    <t>末松一丁目</t>
    <rPh sb="2" eb="3">
      <t>１</t>
    </rPh>
    <phoneticPr fontId="3"/>
  </si>
  <si>
    <t>末松二丁目</t>
    <rPh sb="2" eb="3">
      <t>２</t>
    </rPh>
    <phoneticPr fontId="3"/>
  </si>
  <si>
    <t>末松三丁目</t>
    <rPh sb="2" eb="3">
      <t>３</t>
    </rPh>
    <phoneticPr fontId="3"/>
  </si>
  <si>
    <t>－</t>
  </si>
  <si>
    <t>清金一丁目</t>
    <rPh sb="2" eb="3">
      <t>１</t>
    </rPh>
    <phoneticPr fontId="3"/>
  </si>
  <si>
    <t>清金二丁目</t>
    <rPh sb="2" eb="3">
      <t>２</t>
    </rPh>
    <phoneticPr fontId="3"/>
  </si>
  <si>
    <t>清金三丁目</t>
    <rPh sb="2" eb="3">
      <t>３</t>
    </rPh>
    <phoneticPr fontId="3"/>
  </si>
  <si>
    <t>三納一丁目</t>
    <rPh sb="0" eb="1">
      <t>サン</t>
    </rPh>
    <rPh sb="1" eb="2">
      <t>ノウ</t>
    </rPh>
    <rPh sb="2" eb="3">
      <t>１</t>
    </rPh>
    <rPh sb="3" eb="4">
      <t>チョウ</t>
    </rPh>
    <rPh sb="4" eb="5">
      <t>メ</t>
    </rPh>
    <phoneticPr fontId="3"/>
  </si>
  <si>
    <t>三納二丁目</t>
    <rPh sb="0" eb="1">
      <t>サン</t>
    </rPh>
    <rPh sb="1" eb="2">
      <t>ノウ</t>
    </rPh>
    <rPh sb="2" eb="3">
      <t>２</t>
    </rPh>
    <rPh sb="3" eb="5">
      <t>チョウメ</t>
    </rPh>
    <phoneticPr fontId="3"/>
  </si>
  <si>
    <t>三納三丁目</t>
    <rPh sb="0" eb="1">
      <t>サン</t>
    </rPh>
    <rPh sb="1" eb="2">
      <t>ノウ</t>
    </rPh>
    <rPh sb="2" eb="5">
      <t>３チョウメ</t>
    </rPh>
    <phoneticPr fontId="3"/>
  </si>
  <si>
    <t>富奥地区計</t>
    <rPh sb="0" eb="1">
      <t>トミ</t>
    </rPh>
    <rPh sb="1" eb="2">
      <t>オク</t>
    </rPh>
    <rPh sb="2" eb="4">
      <t>チク</t>
    </rPh>
    <rPh sb="4" eb="5">
      <t>ケイ</t>
    </rPh>
    <phoneticPr fontId="3"/>
  </si>
  <si>
    <t>長池</t>
    <rPh sb="0" eb="2">
      <t>ナガイケ</t>
    </rPh>
    <phoneticPr fontId="3"/>
  </si>
  <si>
    <t>稲荷一丁目</t>
    <rPh sb="0" eb="2">
      <t>イナリ</t>
    </rPh>
    <rPh sb="2" eb="3">
      <t>１</t>
    </rPh>
    <rPh sb="3" eb="5">
      <t>チョウメ</t>
    </rPh>
    <phoneticPr fontId="3"/>
  </si>
  <si>
    <t>稲荷二丁目</t>
    <rPh sb="2" eb="3">
      <t>２</t>
    </rPh>
    <phoneticPr fontId="3"/>
  </si>
  <si>
    <t>稲荷三丁目</t>
    <rPh sb="2" eb="3">
      <t>３</t>
    </rPh>
    <phoneticPr fontId="3"/>
  </si>
  <si>
    <t>稲荷四丁目</t>
    <rPh sb="2" eb="3">
      <t>４</t>
    </rPh>
    <phoneticPr fontId="3"/>
  </si>
  <si>
    <t>田尻町</t>
    <rPh sb="0" eb="2">
      <t>タジリ</t>
    </rPh>
    <rPh sb="2" eb="3">
      <t>チョウ</t>
    </rPh>
    <phoneticPr fontId="3"/>
  </si>
  <si>
    <t>三日市一丁目</t>
    <rPh sb="0" eb="3">
      <t>ミッカイチ</t>
    </rPh>
    <rPh sb="3" eb="6">
      <t>１チョウメ</t>
    </rPh>
    <phoneticPr fontId="3"/>
  </si>
  <si>
    <t>三日市二丁目</t>
    <rPh sb="0" eb="3">
      <t>ミッカイチ</t>
    </rPh>
    <rPh sb="3" eb="6">
      <t>２チョウメ</t>
    </rPh>
    <phoneticPr fontId="3"/>
  </si>
  <si>
    <t>三日市三丁目</t>
    <rPh sb="0" eb="3">
      <t>ミッカイチ</t>
    </rPh>
    <rPh sb="3" eb="6">
      <t>３チョウメ</t>
    </rPh>
    <phoneticPr fontId="3"/>
  </si>
  <si>
    <t>徳用一丁目</t>
    <rPh sb="0" eb="1">
      <t>トク</t>
    </rPh>
    <rPh sb="1" eb="2">
      <t>ヨウ</t>
    </rPh>
    <rPh sb="2" eb="5">
      <t>１チョウメ</t>
    </rPh>
    <phoneticPr fontId="3"/>
  </si>
  <si>
    <t>徳用二丁目</t>
    <rPh sb="0" eb="1">
      <t>トク</t>
    </rPh>
    <rPh sb="1" eb="2">
      <t>ヨウ</t>
    </rPh>
    <rPh sb="2" eb="5">
      <t>２チョウメ</t>
    </rPh>
    <phoneticPr fontId="3"/>
  </si>
  <si>
    <t>徳用三丁目</t>
    <rPh sb="0" eb="1">
      <t>トク</t>
    </rPh>
    <rPh sb="1" eb="2">
      <t>ヨウ</t>
    </rPh>
    <rPh sb="2" eb="5">
      <t>３チョウメ</t>
    </rPh>
    <phoneticPr fontId="3"/>
  </si>
  <si>
    <t>郷町</t>
    <rPh sb="0" eb="2">
      <t>ゴウマチ</t>
    </rPh>
    <phoneticPr fontId="3"/>
  </si>
  <si>
    <t>郷一丁目</t>
    <rPh sb="0" eb="1">
      <t>ゴウ</t>
    </rPh>
    <rPh sb="1" eb="4">
      <t>１チョウメ</t>
    </rPh>
    <phoneticPr fontId="3"/>
  </si>
  <si>
    <t>郷二丁目</t>
    <rPh sb="0" eb="1">
      <t>ゴウ</t>
    </rPh>
    <rPh sb="1" eb="4">
      <t>２チョウメ</t>
    </rPh>
    <phoneticPr fontId="3"/>
  </si>
  <si>
    <t>蓮花寺町</t>
    <rPh sb="0" eb="4">
      <t>レンゲジチョウ</t>
    </rPh>
    <phoneticPr fontId="3"/>
  </si>
  <si>
    <t>堀内一丁目</t>
    <rPh sb="0" eb="2">
      <t>ホリウチ</t>
    </rPh>
    <rPh sb="2" eb="3">
      <t>１</t>
    </rPh>
    <rPh sb="3" eb="5">
      <t>チョウメ</t>
    </rPh>
    <phoneticPr fontId="3"/>
  </si>
  <si>
    <t>堀内二丁目</t>
    <rPh sb="2" eb="3">
      <t>２</t>
    </rPh>
    <phoneticPr fontId="3"/>
  </si>
  <si>
    <t>堀内三丁目</t>
    <rPh sb="2" eb="3">
      <t>３</t>
    </rPh>
    <phoneticPr fontId="3"/>
  </si>
  <si>
    <t>堀内四丁目</t>
    <rPh sb="2" eb="3">
      <t>ヨ</t>
    </rPh>
    <phoneticPr fontId="3"/>
  </si>
  <si>
    <t>堀内五丁目</t>
    <rPh sb="2" eb="3">
      <t>５</t>
    </rPh>
    <phoneticPr fontId="3"/>
  </si>
  <si>
    <t>柳町</t>
    <rPh sb="0" eb="2">
      <t>ヤナギマチ</t>
    </rPh>
    <phoneticPr fontId="3"/>
  </si>
  <si>
    <t>二日市町</t>
    <rPh sb="0" eb="4">
      <t>フツカイチマチ</t>
    </rPh>
    <phoneticPr fontId="3"/>
  </si>
  <si>
    <t>二日市一丁目</t>
    <rPh sb="0" eb="3">
      <t>フツカイチ</t>
    </rPh>
    <rPh sb="3" eb="4">
      <t>１</t>
    </rPh>
    <rPh sb="4" eb="6">
      <t>チョウメ</t>
    </rPh>
    <phoneticPr fontId="3"/>
  </si>
  <si>
    <t>二日市二丁目</t>
    <rPh sb="0" eb="3">
      <t>フツカイチ</t>
    </rPh>
    <rPh sb="3" eb="4">
      <t>２</t>
    </rPh>
    <rPh sb="4" eb="6">
      <t>チョウメ</t>
    </rPh>
    <phoneticPr fontId="3"/>
  </si>
  <si>
    <t>二日市三丁目</t>
    <rPh sb="0" eb="3">
      <t>フツカイチ</t>
    </rPh>
    <rPh sb="3" eb="6">
      <t>３チョウメ</t>
    </rPh>
    <phoneticPr fontId="3"/>
  </si>
  <si>
    <t>二日市四丁目</t>
    <rPh sb="0" eb="3">
      <t>フツカイチ</t>
    </rPh>
    <rPh sb="3" eb="6">
      <t>４チョウメ</t>
    </rPh>
    <phoneticPr fontId="3"/>
  </si>
  <si>
    <t>二日市五丁目</t>
    <rPh sb="0" eb="3">
      <t>フツカイチ</t>
    </rPh>
    <rPh sb="3" eb="6">
      <t>５チョウメ</t>
    </rPh>
    <phoneticPr fontId="3"/>
  </si>
  <si>
    <t>郷地区計</t>
    <rPh sb="0" eb="1">
      <t>ゴウ</t>
    </rPh>
    <rPh sb="1" eb="3">
      <t>チク</t>
    </rPh>
    <rPh sb="3" eb="4">
      <t>ケイ</t>
    </rPh>
    <phoneticPr fontId="3"/>
  </si>
  <si>
    <t>押越一丁目</t>
    <rPh sb="0" eb="1">
      <t>オ</t>
    </rPh>
    <rPh sb="1" eb="2">
      <t>コ</t>
    </rPh>
    <rPh sb="2" eb="3">
      <t>１</t>
    </rPh>
    <rPh sb="3" eb="5">
      <t>チョウメ</t>
    </rPh>
    <phoneticPr fontId="3"/>
  </si>
  <si>
    <t>押越二丁目</t>
    <rPh sb="0" eb="1">
      <t>オ</t>
    </rPh>
    <rPh sb="1" eb="2">
      <t>コ</t>
    </rPh>
    <rPh sb="2" eb="3">
      <t>２</t>
    </rPh>
    <rPh sb="3" eb="5">
      <t>チョウメ</t>
    </rPh>
    <phoneticPr fontId="3"/>
  </si>
  <si>
    <t>野代一丁目</t>
    <rPh sb="0" eb="1">
      <t>ノ</t>
    </rPh>
    <rPh sb="1" eb="2">
      <t>シロ</t>
    </rPh>
    <rPh sb="2" eb="3">
      <t>１</t>
    </rPh>
    <rPh sb="3" eb="5">
      <t>チョウメ</t>
    </rPh>
    <phoneticPr fontId="3"/>
  </si>
  <si>
    <t>野代二丁目</t>
    <rPh sb="0" eb="1">
      <t>ノ</t>
    </rPh>
    <rPh sb="1" eb="2">
      <t>シロ</t>
    </rPh>
    <rPh sb="2" eb="3">
      <t>２</t>
    </rPh>
    <rPh sb="3" eb="5">
      <t>チョウメ</t>
    </rPh>
    <phoneticPr fontId="3"/>
  </si>
  <si>
    <t>野代三丁目</t>
    <rPh sb="0" eb="1">
      <t>ノ</t>
    </rPh>
    <rPh sb="1" eb="2">
      <t>シロ</t>
    </rPh>
    <rPh sb="2" eb="3">
      <t>３</t>
    </rPh>
    <rPh sb="3" eb="5">
      <t>チョウメ</t>
    </rPh>
    <phoneticPr fontId="3"/>
  </si>
  <si>
    <t>押野一丁目</t>
    <rPh sb="0" eb="1">
      <t>オ</t>
    </rPh>
    <rPh sb="1" eb="2">
      <t>ノ</t>
    </rPh>
    <rPh sb="2" eb="3">
      <t>１</t>
    </rPh>
    <rPh sb="3" eb="4">
      <t>チョウ</t>
    </rPh>
    <rPh sb="4" eb="5">
      <t>メ</t>
    </rPh>
    <phoneticPr fontId="3"/>
  </si>
  <si>
    <t>押野二丁目</t>
    <rPh sb="0" eb="1">
      <t>オ</t>
    </rPh>
    <rPh sb="1" eb="2">
      <t>ノ</t>
    </rPh>
    <rPh sb="2" eb="3">
      <t>２</t>
    </rPh>
    <rPh sb="3" eb="4">
      <t>チョウ</t>
    </rPh>
    <rPh sb="4" eb="5">
      <t>メ</t>
    </rPh>
    <phoneticPr fontId="3"/>
  </si>
  <si>
    <t>押野三丁目</t>
    <rPh sb="0" eb="1">
      <t>オ</t>
    </rPh>
    <rPh sb="1" eb="2">
      <t>ノ</t>
    </rPh>
    <rPh sb="2" eb="3">
      <t>３</t>
    </rPh>
    <rPh sb="3" eb="4">
      <t>チョウ</t>
    </rPh>
    <rPh sb="4" eb="5">
      <t>メ</t>
    </rPh>
    <phoneticPr fontId="3"/>
  </si>
  <si>
    <t>押野四丁目</t>
    <rPh sb="0" eb="1">
      <t>オ</t>
    </rPh>
    <rPh sb="1" eb="2">
      <t>ノ</t>
    </rPh>
    <rPh sb="2" eb="3">
      <t>４</t>
    </rPh>
    <rPh sb="3" eb="4">
      <t>チョウ</t>
    </rPh>
    <rPh sb="4" eb="5">
      <t>メ</t>
    </rPh>
    <phoneticPr fontId="3"/>
  </si>
  <si>
    <t>押野五丁目</t>
    <rPh sb="0" eb="1">
      <t>オ</t>
    </rPh>
    <rPh sb="1" eb="2">
      <t>ノ</t>
    </rPh>
    <rPh sb="2" eb="3">
      <t>５</t>
    </rPh>
    <rPh sb="3" eb="4">
      <t>チョウ</t>
    </rPh>
    <rPh sb="4" eb="5">
      <t>メ</t>
    </rPh>
    <phoneticPr fontId="3"/>
  </si>
  <si>
    <t>押野六丁目</t>
    <rPh sb="0" eb="1">
      <t>オ</t>
    </rPh>
    <rPh sb="1" eb="2">
      <t>ノ</t>
    </rPh>
    <rPh sb="2" eb="3">
      <t>６</t>
    </rPh>
    <rPh sb="3" eb="4">
      <t>チョウ</t>
    </rPh>
    <rPh sb="4" eb="5">
      <t>メ</t>
    </rPh>
    <phoneticPr fontId="3"/>
  </si>
  <si>
    <t>押野七丁目</t>
    <rPh sb="0" eb="1">
      <t>オ</t>
    </rPh>
    <rPh sb="1" eb="2">
      <t>ノ</t>
    </rPh>
    <rPh sb="2" eb="3">
      <t>７</t>
    </rPh>
    <rPh sb="3" eb="4">
      <t>チョウ</t>
    </rPh>
    <rPh sb="4" eb="5">
      <t>メ</t>
    </rPh>
    <phoneticPr fontId="3"/>
  </si>
  <si>
    <t>御経塚一丁目</t>
    <rPh sb="0" eb="2">
      <t>オキョウ</t>
    </rPh>
    <rPh sb="2" eb="3">
      <t>ヅカ</t>
    </rPh>
    <rPh sb="3" eb="4">
      <t>１</t>
    </rPh>
    <rPh sb="4" eb="6">
      <t>チョウメ</t>
    </rPh>
    <phoneticPr fontId="3"/>
  </si>
  <si>
    <t>御経塚二丁目</t>
    <rPh sb="0" eb="2">
      <t>オキョウ</t>
    </rPh>
    <rPh sb="2" eb="3">
      <t>ヅカ</t>
    </rPh>
    <rPh sb="3" eb="4">
      <t>２</t>
    </rPh>
    <rPh sb="4" eb="6">
      <t>チョウメ</t>
    </rPh>
    <phoneticPr fontId="3"/>
  </si>
  <si>
    <t>御経塚三丁目</t>
    <rPh sb="0" eb="2">
      <t>オキョウ</t>
    </rPh>
    <rPh sb="2" eb="3">
      <t>ヅカ</t>
    </rPh>
    <rPh sb="3" eb="4">
      <t>３</t>
    </rPh>
    <rPh sb="4" eb="6">
      <t>チョウメ</t>
    </rPh>
    <phoneticPr fontId="3"/>
  </si>
  <si>
    <t>御経塚四丁目</t>
    <rPh sb="0" eb="2">
      <t>オキョウ</t>
    </rPh>
    <rPh sb="2" eb="3">
      <t>ヅカ</t>
    </rPh>
    <rPh sb="3" eb="4">
      <t>４</t>
    </rPh>
    <rPh sb="4" eb="6">
      <t>チョウメ</t>
    </rPh>
    <phoneticPr fontId="3"/>
  </si>
  <si>
    <t>御経塚五丁目</t>
    <rPh sb="0" eb="2">
      <t>オキョウ</t>
    </rPh>
    <rPh sb="2" eb="3">
      <t>ヅカ</t>
    </rPh>
    <rPh sb="3" eb="4">
      <t>５</t>
    </rPh>
    <rPh sb="4" eb="6">
      <t>チョウメ</t>
    </rPh>
    <phoneticPr fontId="3"/>
  </si>
  <si>
    <t>押野地区計</t>
    <rPh sb="0" eb="2">
      <t>オシノ</t>
    </rPh>
    <rPh sb="2" eb="4">
      <t>チク</t>
    </rPh>
    <rPh sb="4" eb="5">
      <t>ケイ</t>
    </rPh>
    <phoneticPr fontId="3"/>
  </si>
  <si>
    <t>年齢区分</t>
    <rPh sb="0" eb="2">
      <t>ネンレイ</t>
    </rPh>
    <rPh sb="2" eb="4">
      <t>クブン</t>
    </rPh>
    <phoneticPr fontId="3"/>
  </si>
  <si>
    <t>総　計</t>
    <rPh sb="0" eb="1">
      <t>フサ</t>
    </rPh>
    <rPh sb="2" eb="3">
      <t>ケイ</t>
    </rPh>
    <phoneticPr fontId="3"/>
  </si>
  <si>
    <t>０～４歳</t>
    <rPh sb="3" eb="4">
      <t>サイ</t>
    </rPh>
    <phoneticPr fontId="3"/>
  </si>
  <si>
    <t>30～34歳</t>
    <rPh sb="5" eb="6">
      <t>サイ</t>
    </rPh>
    <phoneticPr fontId="3"/>
  </si>
  <si>
    <t>60～64歳</t>
    <rPh sb="5" eb="6">
      <t>サイ</t>
    </rPh>
    <phoneticPr fontId="3"/>
  </si>
  <si>
    <t>90～94歳</t>
    <rPh sb="5" eb="6">
      <t>サイ</t>
    </rPh>
    <phoneticPr fontId="3"/>
  </si>
  <si>
    <t>０</t>
    <phoneticPr fontId="3"/>
  </si>
  <si>
    <t>30</t>
    <phoneticPr fontId="3"/>
  </si>
  <si>
    <t>１</t>
    <phoneticPr fontId="3"/>
  </si>
  <si>
    <t>31</t>
    <phoneticPr fontId="3"/>
  </si>
  <si>
    <t>２</t>
  </si>
  <si>
    <t>32</t>
    <phoneticPr fontId="3"/>
  </si>
  <si>
    <t>３</t>
  </si>
  <si>
    <t>33</t>
    <phoneticPr fontId="3"/>
  </si>
  <si>
    <t>４</t>
  </si>
  <si>
    <t>34</t>
    <phoneticPr fontId="3"/>
  </si>
  <si>
    <t>５～９歳</t>
    <rPh sb="3" eb="4">
      <t>サイ</t>
    </rPh>
    <phoneticPr fontId="3"/>
  </si>
  <si>
    <t>35～39歳</t>
    <rPh sb="5" eb="6">
      <t>サイ</t>
    </rPh>
    <phoneticPr fontId="3"/>
  </si>
  <si>
    <t>65～69歳</t>
    <rPh sb="5" eb="6">
      <t>サイ</t>
    </rPh>
    <phoneticPr fontId="3"/>
  </si>
  <si>
    <t>95～99歳</t>
    <rPh sb="5" eb="6">
      <t>サイ</t>
    </rPh>
    <phoneticPr fontId="3"/>
  </si>
  <si>
    <t>６</t>
  </si>
  <si>
    <t>７</t>
  </si>
  <si>
    <t>８</t>
  </si>
  <si>
    <t>９</t>
  </si>
  <si>
    <t>10～14歳</t>
    <rPh sb="5" eb="6">
      <t>サイ</t>
    </rPh>
    <phoneticPr fontId="3"/>
  </si>
  <si>
    <t>40～44歳</t>
    <rPh sb="5" eb="6">
      <t>サイ</t>
    </rPh>
    <phoneticPr fontId="3"/>
  </si>
  <si>
    <t>70～74歳</t>
    <rPh sb="5" eb="6">
      <t>サイ</t>
    </rPh>
    <phoneticPr fontId="3"/>
  </si>
  <si>
    <t>100歳～104歳</t>
    <rPh sb="3" eb="4">
      <t>サイ</t>
    </rPh>
    <rPh sb="8" eb="9">
      <t>サイ</t>
    </rPh>
    <phoneticPr fontId="3"/>
  </si>
  <si>
    <t>15～19歳</t>
    <rPh sb="5" eb="6">
      <t>サイ</t>
    </rPh>
    <phoneticPr fontId="3"/>
  </si>
  <si>
    <t>45～49歳</t>
    <rPh sb="5" eb="6">
      <t>サイ</t>
    </rPh>
    <phoneticPr fontId="3"/>
  </si>
  <si>
    <t>75～79歳</t>
    <rPh sb="5" eb="6">
      <t>サイ</t>
    </rPh>
    <phoneticPr fontId="3"/>
  </si>
  <si>
    <t>105歳～109歳</t>
    <rPh sb="3" eb="4">
      <t>サイ</t>
    </rPh>
    <rPh sb="8" eb="9">
      <t>サイ</t>
    </rPh>
    <phoneticPr fontId="3"/>
  </si>
  <si>
    <t>75</t>
    <phoneticPr fontId="3"/>
  </si>
  <si>
    <t>76</t>
    <phoneticPr fontId="3"/>
  </si>
  <si>
    <t>77</t>
    <phoneticPr fontId="3"/>
  </si>
  <si>
    <t>78</t>
    <phoneticPr fontId="3"/>
  </si>
  <si>
    <t>79</t>
    <phoneticPr fontId="3"/>
  </si>
  <si>
    <t>20～24歳</t>
    <rPh sb="5" eb="6">
      <t>サイ</t>
    </rPh>
    <phoneticPr fontId="3"/>
  </si>
  <si>
    <t>50～54歳</t>
    <rPh sb="5" eb="6">
      <t>サイ</t>
    </rPh>
    <phoneticPr fontId="3"/>
  </si>
  <si>
    <t>80～84歳</t>
    <rPh sb="5" eb="6">
      <t>サイ</t>
    </rPh>
    <phoneticPr fontId="3"/>
  </si>
  <si>
    <t>（再掲）</t>
    <rPh sb="1" eb="3">
      <t>サイケイ</t>
    </rPh>
    <phoneticPr fontId="3"/>
  </si>
  <si>
    <t>80</t>
    <phoneticPr fontId="3"/>
  </si>
  <si>
    <t>15歳未満</t>
    <rPh sb="2" eb="3">
      <t>サイ</t>
    </rPh>
    <rPh sb="3" eb="5">
      <t>ミマン</t>
    </rPh>
    <phoneticPr fontId="3"/>
  </si>
  <si>
    <t>51</t>
    <phoneticPr fontId="3"/>
  </si>
  <si>
    <t>81</t>
    <phoneticPr fontId="3"/>
  </si>
  <si>
    <t>15～64歳</t>
    <rPh sb="5" eb="6">
      <t>サイ</t>
    </rPh>
    <phoneticPr fontId="3"/>
  </si>
  <si>
    <t>52</t>
    <phoneticPr fontId="3"/>
  </si>
  <si>
    <t>82</t>
    <phoneticPr fontId="3"/>
  </si>
  <si>
    <t>65歳～</t>
    <rPh sb="2" eb="3">
      <t>サイ</t>
    </rPh>
    <phoneticPr fontId="3"/>
  </si>
  <si>
    <t>53</t>
    <phoneticPr fontId="3"/>
  </si>
  <si>
    <t>83</t>
    <phoneticPr fontId="3"/>
  </si>
  <si>
    <t>54</t>
    <phoneticPr fontId="3"/>
  </si>
  <si>
    <t>84</t>
    <phoneticPr fontId="3"/>
  </si>
  <si>
    <t>（年齢別割合）</t>
    <rPh sb="1" eb="3">
      <t>ネンレイ</t>
    </rPh>
    <rPh sb="3" eb="4">
      <t>ベツ</t>
    </rPh>
    <rPh sb="4" eb="6">
      <t>ワリアイ</t>
    </rPh>
    <phoneticPr fontId="3"/>
  </si>
  <si>
    <t>25～29歳</t>
    <rPh sb="5" eb="6">
      <t>サイ</t>
    </rPh>
    <phoneticPr fontId="3"/>
  </si>
  <si>
    <t>55～59歳</t>
    <rPh sb="5" eb="6">
      <t>サイ</t>
    </rPh>
    <phoneticPr fontId="3"/>
  </si>
  <si>
    <t>85～89歳</t>
    <rPh sb="5" eb="6">
      <t>サイ</t>
    </rPh>
    <phoneticPr fontId="3"/>
  </si>
  <si>
    <t>25</t>
    <phoneticPr fontId="3"/>
  </si>
  <si>
    <t>26</t>
    <phoneticPr fontId="3"/>
  </si>
  <si>
    <t>56</t>
    <phoneticPr fontId="3"/>
  </si>
  <si>
    <t>57</t>
    <phoneticPr fontId="3"/>
  </si>
  <si>
    <t>28</t>
    <phoneticPr fontId="3"/>
  </si>
  <si>
    <t>58</t>
    <phoneticPr fontId="3"/>
  </si>
  <si>
    <t>（平均年齢）</t>
    <rPh sb="1" eb="3">
      <t>ヘイキン</t>
    </rPh>
    <rPh sb="3" eb="5">
      <t>ネンレイ</t>
    </rPh>
    <phoneticPr fontId="3"/>
  </si>
  <si>
    <t>29</t>
    <phoneticPr fontId="3"/>
  </si>
  <si>
    <t>59</t>
    <phoneticPr fontId="3"/>
  </si>
  <si>
    <t>各年12月31日現在　単位：人、％、歳</t>
    <rPh sb="11" eb="13">
      <t>タンイ</t>
    </rPh>
    <rPh sb="14" eb="15">
      <t>ニン</t>
    </rPh>
    <rPh sb="18" eb="19">
      <t>サイ</t>
    </rPh>
    <phoneticPr fontId="3"/>
  </si>
  <si>
    <t>年齢階層</t>
    <rPh sb="0" eb="2">
      <t>ネンレイ</t>
    </rPh>
    <rPh sb="2" eb="4">
      <t>カイソウ</t>
    </rPh>
    <phoneticPr fontId="3"/>
  </si>
  <si>
    <t>合　　　  計</t>
    <rPh sb="0" eb="1">
      <t>ゴウ</t>
    </rPh>
    <rPh sb="6" eb="7">
      <t>ケイ</t>
    </rPh>
    <phoneticPr fontId="3"/>
  </si>
  <si>
    <t>100歳以上</t>
    <rPh sb="3" eb="4">
      <t>サイ</t>
    </rPh>
    <rPh sb="4" eb="6">
      <t>イジョウ</t>
    </rPh>
    <phoneticPr fontId="3"/>
  </si>
  <si>
    <t>15歳未満</t>
    <rPh sb="2" eb="5">
      <t>サイミマン</t>
    </rPh>
    <phoneticPr fontId="3"/>
  </si>
  <si>
    <t>65歳以上</t>
    <rPh sb="2" eb="5">
      <t>サイイジョウ</t>
    </rPh>
    <phoneticPr fontId="3"/>
  </si>
  <si>
    <t>単位：人</t>
    <rPh sb="0" eb="2">
      <t>タンイ</t>
    </rPh>
    <rPh sb="3" eb="4">
      <t>ニン</t>
    </rPh>
    <phoneticPr fontId="3"/>
  </si>
  <si>
    <t>年度・月</t>
    <rPh sb="0" eb="2">
      <t>ネンド</t>
    </rPh>
    <rPh sb="3" eb="4">
      <t>ガツ</t>
    </rPh>
    <phoneticPr fontId="3"/>
  </si>
  <si>
    <t>社　会　動　態</t>
    <rPh sb="0" eb="1">
      <t>シャ</t>
    </rPh>
    <rPh sb="2" eb="3">
      <t>カイ</t>
    </rPh>
    <rPh sb="4" eb="5">
      <t>ドウ</t>
    </rPh>
    <rPh sb="6" eb="7">
      <t>タイ</t>
    </rPh>
    <phoneticPr fontId="3"/>
  </si>
  <si>
    <t>出　生</t>
    <rPh sb="0" eb="1">
      <t>デ</t>
    </rPh>
    <rPh sb="2" eb="3">
      <t>ショウ</t>
    </rPh>
    <phoneticPr fontId="3"/>
  </si>
  <si>
    <t>死　亡</t>
    <rPh sb="0" eb="1">
      <t>シ</t>
    </rPh>
    <rPh sb="2" eb="3">
      <t>ボウ</t>
    </rPh>
    <phoneticPr fontId="3"/>
  </si>
  <si>
    <t>増　減</t>
    <rPh sb="0" eb="1">
      <t>ゾウ</t>
    </rPh>
    <rPh sb="2" eb="3">
      <t>ゲン</t>
    </rPh>
    <phoneticPr fontId="3"/>
  </si>
  <si>
    <t>転　入</t>
    <rPh sb="0" eb="1">
      <t>テン</t>
    </rPh>
    <rPh sb="2" eb="3">
      <t>イ</t>
    </rPh>
    <phoneticPr fontId="3"/>
  </si>
  <si>
    <t>転　出</t>
    <rPh sb="0" eb="1">
      <t>テン</t>
    </rPh>
    <rPh sb="2" eb="3">
      <t>デ</t>
    </rPh>
    <phoneticPr fontId="3"/>
  </si>
  <si>
    <t>総数</t>
    <rPh sb="0" eb="1">
      <t>フサ</t>
    </rPh>
    <rPh sb="1" eb="2">
      <t>カズ</t>
    </rPh>
    <phoneticPr fontId="3"/>
  </si>
  <si>
    <t>10</t>
    <phoneticPr fontId="9"/>
  </si>
  <si>
    <t>11</t>
    <phoneticPr fontId="9"/>
  </si>
  <si>
    <t>12</t>
    <phoneticPr fontId="9"/>
  </si>
  <si>
    <t>年度・月</t>
    <rPh sb="0" eb="2">
      <t>ネンド</t>
    </rPh>
    <rPh sb="3" eb="4">
      <t>ツキ</t>
    </rPh>
    <phoneticPr fontId="3"/>
  </si>
  <si>
    <t>転　　　入</t>
    <rPh sb="0" eb="1">
      <t>テン</t>
    </rPh>
    <rPh sb="4" eb="5">
      <t>イリ</t>
    </rPh>
    <phoneticPr fontId="3"/>
  </si>
  <si>
    <t>転　　　出</t>
    <rPh sb="0" eb="1">
      <t>テン</t>
    </rPh>
    <rPh sb="4" eb="5">
      <t>デ</t>
    </rPh>
    <phoneticPr fontId="3"/>
  </si>
  <si>
    <t>増　　　減</t>
    <rPh sb="0" eb="1">
      <t>ゾウ</t>
    </rPh>
    <rPh sb="4" eb="5">
      <t>ゲン</t>
    </rPh>
    <phoneticPr fontId="3"/>
  </si>
  <si>
    <t>総　　数</t>
    <rPh sb="0" eb="1">
      <t>フサ</t>
    </rPh>
    <rPh sb="3" eb="4">
      <t>カズ</t>
    </rPh>
    <phoneticPr fontId="3"/>
  </si>
  <si>
    <t>他都道府県</t>
    <rPh sb="0" eb="1">
      <t>タ</t>
    </rPh>
    <rPh sb="1" eb="5">
      <t>トドウフケン</t>
    </rPh>
    <phoneticPr fontId="3"/>
  </si>
  <si>
    <t>県内他市町村</t>
    <rPh sb="0" eb="2">
      <t>ケンナイ</t>
    </rPh>
    <rPh sb="2" eb="3">
      <t>ホカ</t>
    </rPh>
    <rPh sb="3" eb="6">
      <t>シチョウソン</t>
    </rPh>
    <phoneticPr fontId="3"/>
  </si>
  <si>
    <t>６</t>
    <phoneticPr fontId="9"/>
  </si>
  <si>
    <t>７</t>
    <phoneticPr fontId="9"/>
  </si>
  <si>
    <t>８</t>
    <phoneticPr fontId="9"/>
  </si>
  <si>
    <t>９</t>
    <phoneticPr fontId="9"/>
  </si>
  <si>
    <t>２</t>
    <phoneticPr fontId="9"/>
  </si>
  <si>
    <t>都道府県</t>
    <rPh sb="0" eb="4">
      <t>トドウフケン</t>
    </rPh>
    <phoneticPr fontId="3"/>
  </si>
  <si>
    <t>転入</t>
    <rPh sb="0" eb="2">
      <t>テンニュウ</t>
    </rPh>
    <phoneticPr fontId="3"/>
  </si>
  <si>
    <t>転出</t>
    <rPh sb="0" eb="2">
      <t>テンシュツ</t>
    </rPh>
    <phoneticPr fontId="3"/>
  </si>
  <si>
    <t>増減</t>
    <rPh sb="0" eb="2">
      <t>ゾウゲン</t>
    </rPh>
    <phoneticPr fontId="3"/>
  </si>
  <si>
    <t>京都府</t>
    <rPh sb="0" eb="3">
      <t>キョウトフ</t>
    </rPh>
    <phoneticPr fontId="3"/>
  </si>
  <si>
    <t>北海道</t>
    <rPh sb="0" eb="3">
      <t>ホッカイドウ</t>
    </rPh>
    <phoneticPr fontId="3"/>
  </si>
  <si>
    <t>大阪府</t>
    <rPh sb="0" eb="3">
      <t>オオサカフ</t>
    </rPh>
    <phoneticPr fontId="3"/>
  </si>
  <si>
    <t>青森県</t>
    <rPh sb="0" eb="3">
      <t>アオモリケン</t>
    </rPh>
    <phoneticPr fontId="3"/>
  </si>
  <si>
    <t>兵庫県</t>
    <rPh sb="0" eb="3">
      <t>ヒョウゴケン</t>
    </rPh>
    <phoneticPr fontId="3"/>
  </si>
  <si>
    <t>岩手県</t>
    <rPh sb="0" eb="3">
      <t>イワテケン</t>
    </rPh>
    <phoneticPr fontId="3"/>
  </si>
  <si>
    <t>奈良県</t>
    <rPh sb="0" eb="3">
      <t>ナラケン</t>
    </rPh>
    <phoneticPr fontId="3"/>
  </si>
  <si>
    <t>宮城県</t>
    <rPh sb="0" eb="3">
      <t>ミヤギケン</t>
    </rPh>
    <phoneticPr fontId="3"/>
  </si>
  <si>
    <t>和歌山県</t>
    <rPh sb="0" eb="4">
      <t>ワカヤマケン</t>
    </rPh>
    <phoneticPr fontId="3"/>
  </si>
  <si>
    <t>秋田県</t>
    <rPh sb="0" eb="3">
      <t>アキタケン</t>
    </rPh>
    <phoneticPr fontId="3"/>
  </si>
  <si>
    <t>鳥取県</t>
    <rPh sb="0" eb="3">
      <t>トットリケン</t>
    </rPh>
    <phoneticPr fontId="3"/>
  </si>
  <si>
    <t>山形県</t>
    <rPh sb="0" eb="3">
      <t>ヤマガタケン</t>
    </rPh>
    <phoneticPr fontId="3"/>
  </si>
  <si>
    <t>島根県</t>
    <rPh sb="0" eb="3">
      <t>シマネケン</t>
    </rPh>
    <phoneticPr fontId="3"/>
  </si>
  <si>
    <t>福島県</t>
    <rPh sb="0" eb="3">
      <t>フクシマケン</t>
    </rPh>
    <phoneticPr fontId="3"/>
  </si>
  <si>
    <t>岡山県</t>
    <rPh sb="0" eb="3">
      <t>オカヤマケン</t>
    </rPh>
    <phoneticPr fontId="3"/>
  </si>
  <si>
    <t>茨城県</t>
    <rPh sb="0" eb="3">
      <t>イバラキケン</t>
    </rPh>
    <phoneticPr fontId="3"/>
  </si>
  <si>
    <t>広島県</t>
    <rPh sb="0" eb="3">
      <t>ヒロシマケン</t>
    </rPh>
    <phoneticPr fontId="3"/>
  </si>
  <si>
    <t>栃木県</t>
    <rPh sb="0" eb="3">
      <t>トチギケン</t>
    </rPh>
    <phoneticPr fontId="3"/>
  </si>
  <si>
    <t>山口県</t>
    <rPh sb="0" eb="3">
      <t>ヤマグチケン</t>
    </rPh>
    <phoneticPr fontId="3"/>
  </si>
  <si>
    <t>群馬県　</t>
    <rPh sb="0" eb="3">
      <t>グンマケン</t>
    </rPh>
    <phoneticPr fontId="3"/>
  </si>
  <si>
    <t>徳島県</t>
    <rPh sb="0" eb="3">
      <t>トクシマケン</t>
    </rPh>
    <phoneticPr fontId="3"/>
  </si>
  <si>
    <t>埼玉県</t>
    <rPh sb="0" eb="3">
      <t>サイタマケン</t>
    </rPh>
    <phoneticPr fontId="3"/>
  </si>
  <si>
    <t>香川県</t>
    <rPh sb="0" eb="3">
      <t>カガワケン</t>
    </rPh>
    <phoneticPr fontId="3"/>
  </si>
  <si>
    <t>千葉県</t>
    <rPh sb="0" eb="3">
      <t>チバケン</t>
    </rPh>
    <phoneticPr fontId="3"/>
  </si>
  <si>
    <t>愛媛県</t>
    <rPh sb="0" eb="3">
      <t>エヒメケン</t>
    </rPh>
    <phoneticPr fontId="3"/>
  </si>
  <si>
    <t>東京都</t>
    <rPh sb="0" eb="3">
      <t>トウキョウト</t>
    </rPh>
    <phoneticPr fontId="3"/>
  </si>
  <si>
    <t>高知県</t>
    <rPh sb="0" eb="3">
      <t>コウチケン</t>
    </rPh>
    <phoneticPr fontId="3"/>
  </si>
  <si>
    <t>神奈川県</t>
    <rPh sb="0" eb="4">
      <t>カナガワケン</t>
    </rPh>
    <phoneticPr fontId="3"/>
  </si>
  <si>
    <t>福岡県</t>
    <rPh sb="0" eb="3">
      <t>フクオカケン</t>
    </rPh>
    <phoneticPr fontId="3"/>
  </si>
  <si>
    <t>新潟県</t>
    <rPh sb="0" eb="3">
      <t>ニイガタケン</t>
    </rPh>
    <phoneticPr fontId="3"/>
  </si>
  <si>
    <t>佐賀県</t>
    <rPh sb="0" eb="3">
      <t>サガケン</t>
    </rPh>
    <phoneticPr fontId="3"/>
  </si>
  <si>
    <t>富山県</t>
    <rPh sb="0" eb="3">
      <t>トヤマケン</t>
    </rPh>
    <phoneticPr fontId="3"/>
  </si>
  <si>
    <t>長崎県</t>
    <rPh sb="0" eb="3">
      <t>ナガサキケン</t>
    </rPh>
    <phoneticPr fontId="3"/>
  </si>
  <si>
    <t>福井県</t>
    <rPh sb="0" eb="3">
      <t>フクイケン</t>
    </rPh>
    <phoneticPr fontId="3"/>
  </si>
  <si>
    <t>熊本県</t>
    <rPh sb="0" eb="3">
      <t>クマモトケン</t>
    </rPh>
    <phoneticPr fontId="3"/>
  </si>
  <si>
    <t>山梨県</t>
    <rPh sb="0" eb="3">
      <t>ヤマナシケン</t>
    </rPh>
    <phoneticPr fontId="3"/>
  </si>
  <si>
    <t>大分県</t>
    <rPh sb="0" eb="3">
      <t>オオイタケン</t>
    </rPh>
    <phoneticPr fontId="3"/>
  </si>
  <si>
    <t>長野県</t>
    <rPh sb="0" eb="3">
      <t>ナガノケン</t>
    </rPh>
    <phoneticPr fontId="3"/>
  </si>
  <si>
    <t>宮崎県</t>
    <rPh sb="0" eb="3">
      <t>ミヤザキケン</t>
    </rPh>
    <phoneticPr fontId="3"/>
  </si>
  <si>
    <t>岐阜県</t>
    <rPh sb="0" eb="3">
      <t>ギフケン</t>
    </rPh>
    <phoneticPr fontId="3"/>
  </si>
  <si>
    <t>鹿児島県</t>
    <rPh sb="0" eb="4">
      <t>カゴシマケン</t>
    </rPh>
    <phoneticPr fontId="3"/>
  </si>
  <si>
    <t>静岡県</t>
    <rPh sb="0" eb="3">
      <t>シズオカケン</t>
    </rPh>
    <phoneticPr fontId="3"/>
  </si>
  <si>
    <t>沖縄県</t>
    <rPh sb="0" eb="3">
      <t>オキナワケン</t>
    </rPh>
    <phoneticPr fontId="3"/>
  </si>
  <si>
    <t>愛知県</t>
    <rPh sb="0" eb="3">
      <t>アイチケン</t>
    </rPh>
    <phoneticPr fontId="3"/>
  </si>
  <si>
    <t>国外</t>
    <rPh sb="0" eb="2">
      <t>コクガイ</t>
    </rPh>
    <phoneticPr fontId="3"/>
  </si>
  <si>
    <t>三重県</t>
    <rPh sb="0" eb="3">
      <t>ミエケン</t>
    </rPh>
    <phoneticPr fontId="3"/>
  </si>
  <si>
    <t>*注1</t>
    <rPh sb="1" eb="2">
      <t>チュウ</t>
    </rPh>
    <phoneticPr fontId="3"/>
  </si>
  <si>
    <t>滋賀県</t>
    <rPh sb="0" eb="3">
      <t>シガケン</t>
    </rPh>
    <phoneticPr fontId="3"/>
  </si>
  <si>
    <t>県外小計</t>
    <rPh sb="0" eb="2">
      <t>ケンガイ</t>
    </rPh>
    <rPh sb="2" eb="4">
      <t>ショウケイ</t>
    </rPh>
    <phoneticPr fontId="3"/>
  </si>
  <si>
    <t>　（注）合計には石川県分の転入・転出も含む。</t>
    <rPh sb="2" eb="3">
      <t>チュウ</t>
    </rPh>
    <rPh sb="8" eb="11">
      <t>イシカワケン</t>
    </rPh>
    <rPh sb="11" eb="12">
      <t>ブン</t>
    </rPh>
    <phoneticPr fontId="3"/>
  </si>
  <si>
    <t>（７）転入・転出先別人口移動者数（県内）</t>
    <rPh sb="3" eb="5">
      <t>テンニュウ</t>
    </rPh>
    <rPh sb="6" eb="8">
      <t>テンシュツ</t>
    </rPh>
    <rPh sb="8" eb="9">
      <t>サキ</t>
    </rPh>
    <rPh sb="9" eb="10">
      <t>ベツ</t>
    </rPh>
    <rPh sb="10" eb="12">
      <t>ジンコウ</t>
    </rPh>
    <rPh sb="12" eb="14">
      <t>イドウ</t>
    </rPh>
    <rPh sb="14" eb="15">
      <t>シャ</t>
    </rPh>
    <rPh sb="15" eb="16">
      <t>スウ</t>
    </rPh>
    <rPh sb="17" eb="19">
      <t>ケンナイ</t>
    </rPh>
    <phoneticPr fontId="3"/>
  </si>
  <si>
    <t>市町村</t>
    <rPh sb="0" eb="3">
      <t>シチョウソン</t>
    </rPh>
    <phoneticPr fontId="3"/>
  </si>
  <si>
    <t>金沢市</t>
    <rPh sb="0" eb="3">
      <t>カナザワシ</t>
    </rPh>
    <phoneticPr fontId="3"/>
  </si>
  <si>
    <t>七尾市</t>
    <rPh sb="0" eb="3">
      <t>ナナオシ</t>
    </rPh>
    <phoneticPr fontId="3"/>
  </si>
  <si>
    <t>小松市</t>
    <rPh sb="0" eb="3">
      <t>コマツシ</t>
    </rPh>
    <phoneticPr fontId="3"/>
  </si>
  <si>
    <t>輪島市</t>
    <rPh sb="0" eb="3">
      <t>ワジマシ</t>
    </rPh>
    <phoneticPr fontId="3"/>
  </si>
  <si>
    <t>珠洲市</t>
    <rPh sb="0" eb="3">
      <t>スズシ</t>
    </rPh>
    <phoneticPr fontId="3"/>
  </si>
  <si>
    <t>加賀市</t>
    <rPh sb="0" eb="3">
      <t>カガシ</t>
    </rPh>
    <phoneticPr fontId="3"/>
  </si>
  <si>
    <t>羽咋市</t>
    <rPh sb="0" eb="3">
      <t>ハクイシ</t>
    </rPh>
    <phoneticPr fontId="3"/>
  </si>
  <si>
    <t>かほく市</t>
    <rPh sb="3" eb="4">
      <t>シ</t>
    </rPh>
    <phoneticPr fontId="3"/>
  </si>
  <si>
    <t>白山市</t>
    <rPh sb="0" eb="2">
      <t>ハクサン</t>
    </rPh>
    <rPh sb="2" eb="3">
      <t>シ</t>
    </rPh>
    <phoneticPr fontId="3"/>
  </si>
  <si>
    <t>能美市</t>
    <rPh sb="0" eb="2">
      <t>ノミ</t>
    </rPh>
    <rPh sb="2" eb="3">
      <t>シ</t>
    </rPh>
    <phoneticPr fontId="3"/>
  </si>
  <si>
    <t>川北町</t>
    <rPh sb="0" eb="3">
      <t>カワキタマチ</t>
    </rPh>
    <phoneticPr fontId="3"/>
  </si>
  <si>
    <t>津幡町</t>
    <rPh sb="0" eb="3">
      <t>ツバタマチ</t>
    </rPh>
    <phoneticPr fontId="3"/>
  </si>
  <si>
    <t>内灘町</t>
    <rPh sb="0" eb="3">
      <t>ウチナダマチ</t>
    </rPh>
    <phoneticPr fontId="3"/>
  </si>
  <si>
    <t>志賀町</t>
    <rPh sb="0" eb="2">
      <t>シガ</t>
    </rPh>
    <rPh sb="2" eb="3">
      <t>マチ</t>
    </rPh>
    <phoneticPr fontId="3"/>
  </si>
  <si>
    <t>宝達志水町</t>
    <rPh sb="0" eb="2">
      <t>ホウダツ</t>
    </rPh>
    <rPh sb="2" eb="3">
      <t>シ</t>
    </rPh>
    <rPh sb="3" eb="4">
      <t>ミズ</t>
    </rPh>
    <rPh sb="4" eb="5">
      <t>マチ</t>
    </rPh>
    <phoneticPr fontId="3"/>
  </si>
  <si>
    <t>中能登町</t>
    <rPh sb="0" eb="1">
      <t>ナカ</t>
    </rPh>
    <rPh sb="1" eb="4">
      <t>ノトチョウ</t>
    </rPh>
    <phoneticPr fontId="3"/>
  </si>
  <si>
    <t>穴水町</t>
    <rPh sb="0" eb="3">
      <t>アナミズマチ</t>
    </rPh>
    <phoneticPr fontId="3"/>
  </si>
  <si>
    <t>能登町</t>
    <rPh sb="0" eb="3">
      <t>ノトチョウ</t>
    </rPh>
    <phoneticPr fontId="3"/>
  </si>
  <si>
    <t>その他</t>
    <rPh sb="2" eb="3">
      <t>タ</t>
    </rPh>
    <phoneticPr fontId="3"/>
  </si>
  <si>
    <t>県内小計</t>
    <rPh sb="0" eb="2">
      <t>ケンナイ</t>
    </rPh>
    <rPh sb="2" eb="4">
      <t>ショウケイ</t>
    </rPh>
    <phoneticPr fontId="3"/>
  </si>
  <si>
    <t>　（注）・その他は、職権によって住民票に記載されたような場合や外国人の帰化等の数字である。</t>
    <rPh sb="2" eb="3">
      <t>チュウ</t>
    </rPh>
    <rPh sb="7" eb="8">
      <t>タ</t>
    </rPh>
    <rPh sb="10" eb="12">
      <t>ショッケン</t>
    </rPh>
    <rPh sb="16" eb="18">
      <t>ジュウミン</t>
    </rPh>
    <rPh sb="18" eb="19">
      <t>ヒョウ</t>
    </rPh>
    <rPh sb="20" eb="22">
      <t>キサイ</t>
    </rPh>
    <rPh sb="28" eb="30">
      <t>バアイ</t>
    </rPh>
    <rPh sb="31" eb="33">
      <t>ガイコク</t>
    </rPh>
    <rPh sb="33" eb="34">
      <t>ジン</t>
    </rPh>
    <rPh sb="35" eb="37">
      <t>キカ</t>
    </rPh>
    <rPh sb="37" eb="38">
      <t>トウ</t>
    </rPh>
    <rPh sb="39" eb="41">
      <t>スウジ</t>
    </rPh>
    <phoneticPr fontId="3"/>
  </si>
  <si>
    <t>　　　　・回復、帰化、転入・転出先不詳等もその他に含む。</t>
    <rPh sb="5" eb="7">
      <t>カイフク</t>
    </rPh>
    <rPh sb="8" eb="10">
      <t>キカ</t>
    </rPh>
    <rPh sb="11" eb="13">
      <t>テンニュウ</t>
    </rPh>
    <rPh sb="14" eb="16">
      <t>テンシュツ</t>
    </rPh>
    <rPh sb="16" eb="17">
      <t>サキ</t>
    </rPh>
    <rPh sb="17" eb="19">
      <t>フショウ</t>
    </rPh>
    <rPh sb="19" eb="20">
      <t>トウ</t>
    </rPh>
    <rPh sb="23" eb="24">
      <t>タ</t>
    </rPh>
    <rPh sb="25" eb="26">
      <t>フク</t>
    </rPh>
    <phoneticPr fontId="3"/>
  </si>
  <si>
    <t>単位：件</t>
    <rPh sb="0" eb="2">
      <t>タンイ</t>
    </rPh>
    <rPh sb="3" eb="4">
      <t>ケン</t>
    </rPh>
    <phoneticPr fontId="3"/>
  </si>
  <si>
    <t>婚　姻</t>
    <rPh sb="0" eb="1">
      <t>コン</t>
    </rPh>
    <rPh sb="2" eb="3">
      <t>イン</t>
    </rPh>
    <phoneticPr fontId="9"/>
  </si>
  <si>
    <t>離　婚</t>
    <rPh sb="0" eb="1">
      <t>リ</t>
    </rPh>
    <rPh sb="2" eb="3">
      <t>コン</t>
    </rPh>
    <phoneticPr fontId="9"/>
  </si>
  <si>
    <t>（９）外国人の国籍別人口</t>
    <rPh sb="3" eb="5">
      <t>ガイコク</t>
    </rPh>
    <rPh sb="5" eb="6">
      <t>ジン</t>
    </rPh>
    <rPh sb="7" eb="9">
      <t>コクセキ</t>
    </rPh>
    <rPh sb="9" eb="10">
      <t>ベツ</t>
    </rPh>
    <rPh sb="10" eb="12">
      <t>ジンコウ</t>
    </rPh>
    <phoneticPr fontId="3"/>
  </si>
  <si>
    <t>韓国・朝鮮</t>
    <rPh sb="0" eb="2">
      <t>カンコク</t>
    </rPh>
    <rPh sb="3" eb="5">
      <t>チョウセン</t>
    </rPh>
    <phoneticPr fontId="3"/>
  </si>
  <si>
    <t>中国</t>
    <rPh sb="0" eb="2">
      <t>チュウゴク</t>
    </rPh>
    <phoneticPr fontId="3"/>
  </si>
  <si>
    <t>フィリピン</t>
    <phoneticPr fontId="3"/>
  </si>
  <si>
    <t>その他</t>
    <rPh sb="2" eb="3">
      <t>タ</t>
    </rPh>
    <phoneticPr fontId="2"/>
  </si>
  <si>
    <t>年</t>
    <rPh sb="0" eb="1">
      <t>ネン</t>
    </rPh>
    <phoneticPr fontId="2"/>
  </si>
  <si>
    <t>合計特殊
出生率</t>
    <rPh sb="0" eb="2">
      <t>ゴウケイ</t>
    </rPh>
    <rPh sb="2" eb="4">
      <t>トクシュ</t>
    </rPh>
    <rPh sb="5" eb="7">
      <t>シュッショウ</t>
    </rPh>
    <rPh sb="7" eb="8">
      <t>リツ</t>
    </rPh>
    <phoneticPr fontId="2"/>
  </si>
  <si>
    <t>（１）人口及び世帯数</t>
    <rPh sb="3" eb="6">
      <t>ジンコウオヨ</t>
    </rPh>
    <rPh sb="7" eb="10">
      <t>セタイスウ</t>
    </rPh>
    <phoneticPr fontId="2"/>
  </si>
  <si>
    <t>各年12月31日現在 単位：世帯、人</t>
  </si>
  <si>
    <t>各年12月31日現在　単位：世帯、人</t>
    <phoneticPr fontId="2"/>
  </si>
  <si>
    <t>（３）年齢（各歳）、男女別人口</t>
    <rPh sb="3" eb="5">
      <t>ネンレイ</t>
    </rPh>
    <rPh sb="6" eb="8">
      <t>カクサイ</t>
    </rPh>
    <rPh sb="10" eb="15">
      <t>ダンジョベツジンコウ</t>
    </rPh>
    <phoneticPr fontId="2"/>
  </si>
  <si>
    <t>（４）年齢（５歳階級）、男女別人口</t>
    <rPh sb="3" eb="5">
      <t>ネンレイ</t>
    </rPh>
    <rPh sb="7" eb="10">
      <t>サイカイキュウ</t>
    </rPh>
    <rPh sb="12" eb="17">
      <t>ダンジョベツジンコウ</t>
    </rPh>
    <phoneticPr fontId="2"/>
  </si>
  <si>
    <t>（５）人口動態</t>
    <rPh sb="3" eb="7">
      <t>ジンコウドウタイ</t>
    </rPh>
    <phoneticPr fontId="2"/>
  </si>
  <si>
    <t>（６）県外県内別転入・転出者数</t>
    <rPh sb="3" eb="5">
      <t>ケンガイ</t>
    </rPh>
    <rPh sb="5" eb="7">
      <t>ケンナイ</t>
    </rPh>
    <rPh sb="7" eb="8">
      <t>ベツ</t>
    </rPh>
    <phoneticPr fontId="2"/>
  </si>
  <si>
    <t>（７）転入・転出先別人口移動者数（県外）</t>
    <rPh sb="3" eb="5">
      <t>テンニュウ</t>
    </rPh>
    <rPh sb="6" eb="8">
      <t>テンシュツ</t>
    </rPh>
    <rPh sb="8" eb="9">
      <t>サキ</t>
    </rPh>
    <rPh sb="9" eb="10">
      <t>ベツ</t>
    </rPh>
    <phoneticPr fontId="2"/>
  </si>
  <si>
    <t>単位：人</t>
    <rPh sb="0" eb="2">
      <t>タンイ</t>
    </rPh>
    <rPh sb="3" eb="4">
      <t>ヒト</t>
    </rPh>
    <phoneticPr fontId="3"/>
  </si>
  <si>
    <t>令和元年度</t>
    <rPh sb="0" eb="2">
      <t>レイワ</t>
    </rPh>
    <rPh sb="2" eb="5">
      <t>ガンネンド</t>
    </rPh>
    <phoneticPr fontId="2"/>
  </si>
  <si>
    <t>令和元年</t>
    <rPh sb="0" eb="4">
      <t>レイワガンネン</t>
    </rPh>
    <phoneticPr fontId="2"/>
  </si>
  <si>
    <t>２</t>
    <phoneticPr fontId="2"/>
  </si>
  <si>
    <t>ベトナム</t>
    <phoneticPr fontId="3"/>
  </si>
  <si>
    <t>　（注）・各年の面積は13.45k㎡。</t>
    <rPh sb="2" eb="3">
      <t>チュウ</t>
    </rPh>
    <rPh sb="5" eb="7">
      <t>カクネン</t>
    </rPh>
    <rPh sb="8" eb="10">
      <t>メンセキ</t>
    </rPh>
    <phoneticPr fontId="3"/>
  </si>
  <si>
    <t xml:space="preserve">      　・１世帯あたり人員とは、住民基本台帳に基づく数においては、人口（総数）を世帯数（総数）で除した数、国勢調査においては一般世帯における世帯人員（人口）を一般世帯数で除した数である。</t>
    <phoneticPr fontId="3"/>
  </si>
  <si>
    <t>昭和60年国勢調査</t>
    <rPh sb="0" eb="2">
      <t>ショウワ</t>
    </rPh>
    <rPh sb="4" eb="5">
      <t>ネン</t>
    </rPh>
    <rPh sb="5" eb="7">
      <t>コクセイ</t>
    </rPh>
    <rPh sb="7" eb="9">
      <t>チョウサ</t>
    </rPh>
    <phoneticPr fontId="3"/>
  </si>
  <si>
    <t>　（注）・各年の面積は、昭和63年までは13.45k㎡、平成元年より13.56k㎡。</t>
    <rPh sb="2" eb="3">
      <t>チュウ</t>
    </rPh>
    <rPh sb="5" eb="7">
      <t>カクネン</t>
    </rPh>
    <rPh sb="8" eb="10">
      <t>メンセキ</t>
    </rPh>
    <rPh sb="12" eb="14">
      <t>ショウワ</t>
    </rPh>
    <phoneticPr fontId="3"/>
  </si>
  <si>
    <t>平成22年国勢調査</t>
    <rPh sb="0" eb="2">
      <t>ヘイセイ</t>
    </rPh>
    <rPh sb="4" eb="5">
      <t>ネン</t>
    </rPh>
    <rPh sb="5" eb="7">
      <t>コクセイ</t>
    </rPh>
    <rPh sb="7" eb="9">
      <t>チョウサ</t>
    </rPh>
    <phoneticPr fontId="3"/>
  </si>
  <si>
    <t>　（注）・各年の面積は13.56k㎡（平成元年より）。</t>
    <rPh sb="2" eb="3">
      <t>チュウ</t>
    </rPh>
    <rPh sb="5" eb="7">
      <t>カクネン</t>
    </rPh>
    <rPh sb="8" eb="10">
      <t>メンセキ</t>
    </rPh>
    <rPh sb="19" eb="23">
      <t>ヘイセイガンネン</t>
    </rPh>
    <phoneticPr fontId="3"/>
  </si>
  <si>
    <t>（１）人口及び世帯数（つづき）</t>
    <rPh sb="3" eb="6">
      <t>ジンコウオヨ</t>
    </rPh>
    <rPh sb="7" eb="10">
      <t>セタイスウ</t>
    </rPh>
    <phoneticPr fontId="2"/>
  </si>
  <si>
    <t>町　　名</t>
    <rPh sb="0" eb="1">
      <t>マチ</t>
    </rPh>
    <rPh sb="3" eb="4">
      <t>メイ</t>
    </rPh>
    <phoneticPr fontId="3"/>
  </si>
  <si>
    <t>（２）地区別人口及び世帯数（本町地区）</t>
    <rPh sb="3" eb="5">
      <t>チク</t>
    </rPh>
    <rPh sb="5" eb="6">
      <t>ベツ</t>
    </rPh>
    <rPh sb="6" eb="8">
      <t>ジンコウ</t>
    </rPh>
    <rPh sb="8" eb="9">
      <t>オヨ</t>
    </rPh>
    <rPh sb="10" eb="13">
      <t>セタイスウ</t>
    </rPh>
    <rPh sb="14" eb="18">
      <t>ホンマチチク</t>
    </rPh>
    <phoneticPr fontId="2"/>
  </si>
  <si>
    <t>（２）地区別人口及び世帯数（富奥地区）</t>
    <rPh sb="3" eb="5">
      <t>チク</t>
    </rPh>
    <rPh sb="5" eb="6">
      <t>ベツ</t>
    </rPh>
    <rPh sb="6" eb="8">
      <t>ジンコウ</t>
    </rPh>
    <rPh sb="8" eb="9">
      <t>オヨ</t>
    </rPh>
    <rPh sb="10" eb="13">
      <t>セタイスウ</t>
    </rPh>
    <rPh sb="14" eb="18">
      <t>トミオクチク</t>
    </rPh>
    <phoneticPr fontId="2"/>
  </si>
  <si>
    <t>（２）地区別人口及び世帯数（富奥地区つづき）</t>
    <rPh sb="3" eb="5">
      <t>チク</t>
    </rPh>
    <rPh sb="5" eb="6">
      <t>ベツ</t>
    </rPh>
    <rPh sb="6" eb="8">
      <t>ジンコウ</t>
    </rPh>
    <rPh sb="8" eb="9">
      <t>オヨ</t>
    </rPh>
    <rPh sb="10" eb="13">
      <t>セタイスウ</t>
    </rPh>
    <rPh sb="14" eb="18">
      <t>トミオクチク</t>
    </rPh>
    <phoneticPr fontId="2"/>
  </si>
  <si>
    <t>（２）地区別人口及び世帯数（郷地区）</t>
    <rPh sb="3" eb="5">
      <t>チク</t>
    </rPh>
    <rPh sb="5" eb="6">
      <t>ベツ</t>
    </rPh>
    <rPh sb="6" eb="8">
      <t>ジンコウ</t>
    </rPh>
    <rPh sb="8" eb="9">
      <t>オヨ</t>
    </rPh>
    <rPh sb="10" eb="13">
      <t>セタイスウ</t>
    </rPh>
    <rPh sb="14" eb="17">
      <t>ゴウチク</t>
    </rPh>
    <phoneticPr fontId="2"/>
  </si>
  <si>
    <t>（２）地区別人口及び世帯数（押野地区）</t>
    <rPh sb="3" eb="5">
      <t>チク</t>
    </rPh>
    <rPh sb="5" eb="6">
      <t>ベツ</t>
    </rPh>
    <rPh sb="6" eb="8">
      <t>ジンコウ</t>
    </rPh>
    <rPh sb="8" eb="9">
      <t>オヨ</t>
    </rPh>
    <rPh sb="10" eb="13">
      <t>セタイスウ</t>
    </rPh>
    <rPh sb="14" eb="18">
      <t>オシノチク</t>
    </rPh>
    <phoneticPr fontId="2"/>
  </si>
  <si>
    <t>令和元年度</t>
    <rPh sb="0" eb="5">
      <t>レイワガンネンド</t>
    </rPh>
    <phoneticPr fontId="2"/>
  </si>
  <si>
    <t>５</t>
    <phoneticPr fontId="9"/>
  </si>
  <si>
    <t>１世帯あたり
人　　員</t>
    <rPh sb="1" eb="3">
      <t>セタイ</t>
    </rPh>
    <rPh sb="7" eb="8">
      <t>ヒト</t>
    </rPh>
    <rPh sb="10" eb="11">
      <t>イン</t>
    </rPh>
    <phoneticPr fontId="3"/>
  </si>
  <si>
    <t>＊注１…従前の住所なし、帰化、転出取り消しを含む。</t>
    <rPh sb="1" eb="2">
      <t>チュウ</t>
    </rPh>
    <rPh sb="4" eb="5">
      <t>ジュウ</t>
    </rPh>
    <rPh sb="5" eb="6">
      <t>マエ</t>
    </rPh>
    <rPh sb="7" eb="9">
      <t>ジュウショ</t>
    </rPh>
    <rPh sb="12" eb="14">
      <t>キカ</t>
    </rPh>
    <rPh sb="15" eb="17">
      <t>テンシュツ</t>
    </rPh>
    <rPh sb="17" eb="18">
      <t>ト</t>
    </rPh>
    <rPh sb="19" eb="20">
      <t>ケ</t>
    </rPh>
    <rPh sb="22" eb="23">
      <t>フク</t>
    </rPh>
    <phoneticPr fontId="3"/>
  </si>
  <si>
    <t>（８）合計特殊出生率</t>
    <rPh sb="3" eb="5">
      <t>ゴウケイ</t>
    </rPh>
    <rPh sb="5" eb="7">
      <t>トクシュ</t>
    </rPh>
    <rPh sb="7" eb="9">
      <t>シュッショウ</t>
    </rPh>
    <rPh sb="9" eb="10">
      <t>リツ</t>
    </rPh>
    <phoneticPr fontId="2"/>
  </si>
  <si>
    <t>（10）婚姻・離婚届出件数</t>
    <phoneticPr fontId="2"/>
  </si>
  <si>
    <t>　　　　・厚生労働省「人口動態統計」による直近の値は1.69（平成20～24年）</t>
    <phoneticPr fontId="2"/>
  </si>
  <si>
    <t>２　人　　口</t>
    <rPh sb="2" eb="3">
      <t>ヒト</t>
    </rPh>
    <rPh sb="5" eb="6">
      <t>クチ</t>
    </rPh>
    <phoneticPr fontId="2"/>
  </si>
  <si>
    <t>単位：‰</t>
    <rPh sb="0" eb="2">
      <t>タンイ</t>
    </rPh>
    <phoneticPr fontId="3"/>
  </si>
  <si>
    <t>令和２年国勢調査</t>
    <rPh sb="0" eb="2">
      <t>レイワ</t>
    </rPh>
    <rPh sb="3" eb="4">
      <t>ネン</t>
    </rPh>
    <rPh sb="4" eb="8">
      <t>コクセイチョウサ</t>
    </rPh>
    <phoneticPr fontId="9"/>
  </si>
  <si>
    <t>３</t>
    <phoneticPr fontId="9"/>
  </si>
  <si>
    <t>令和元年</t>
    <rPh sb="0" eb="2">
      <t>レイワ</t>
    </rPh>
    <rPh sb="2" eb="4">
      <t>ガンネン</t>
    </rPh>
    <phoneticPr fontId="2"/>
  </si>
  <si>
    <t>資料：企画財政課</t>
    <rPh sb="0" eb="2">
      <t>シリョウ</t>
    </rPh>
    <rPh sb="3" eb="5">
      <t>キカク</t>
    </rPh>
    <rPh sb="5" eb="7">
      <t>ザイセイ</t>
    </rPh>
    <rPh sb="7" eb="8">
      <t>カ</t>
    </rPh>
    <phoneticPr fontId="3"/>
  </si>
  <si>
    <t>資料：市民生活課</t>
    <rPh sb="0" eb="2">
      <t>シリョウ</t>
    </rPh>
    <rPh sb="3" eb="5">
      <t>シミン</t>
    </rPh>
    <rPh sb="5" eb="7">
      <t>セイカツ</t>
    </rPh>
    <rPh sb="7" eb="8">
      <t>カ</t>
    </rPh>
    <phoneticPr fontId="3"/>
  </si>
  <si>
    <t>資料：企画財政課
　（注）・女性（15～49歳）の５歳階級毎の出生率にて算出
　</t>
    <rPh sb="0" eb="2">
      <t>シリョウ</t>
    </rPh>
    <rPh sb="3" eb="5">
      <t>キカク</t>
    </rPh>
    <rPh sb="5" eb="7">
      <t>ザイセイ</t>
    </rPh>
    <rPh sb="7" eb="8">
      <t>カ</t>
    </rPh>
    <phoneticPr fontId="2"/>
  </si>
  <si>
    <t>４</t>
    <phoneticPr fontId="9"/>
  </si>
  <si>
    <t>４</t>
    <phoneticPr fontId="2"/>
  </si>
  <si>
    <t>平成30年</t>
    <rPh sb="0" eb="2">
      <t>ヘイセイ</t>
    </rPh>
    <rPh sb="4" eb="5">
      <t>ネン</t>
    </rPh>
    <phoneticPr fontId="2"/>
  </si>
  <si>
    <t>令和３年</t>
    <rPh sb="0" eb="2">
      <t>レイワ</t>
    </rPh>
    <rPh sb="3" eb="4">
      <t>ネン</t>
    </rPh>
    <phoneticPr fontId="2"/>
  </si>
  <si>
    <t>５</t>
    <phoneticPr fontId="2"/>
  </si>
  <si>
    <t>５</t>
  </si>
  <si>
    <t>令和5年12月31日現在　単位：人、％、歳</t>
    <rPh sb="0" eb="2">
      <t>レイワ</t>
    </rPh>
    <rPh sb="3" eb="4">
      <t>ネン</t>
    </rPh>
    <rPh sb="4" eb="5">
      <t>ガンネン</t>
    </rPh>
    <rPh sb="13" eb="15">
      <t>タンイ</t>
    </rPh>
    <rPh sb="16" eb="17">
      <t>ニン</t>
    </rPh>
    <rPh sb="20" eb="21">
      <t>サイ</t>
    </rPh>
    <phoneticPr fontId="3"/>
  </si>
  <si>
    <t>　　　　　　　　　　　　　　　　　　　　　　　　　　　　　　　　　　　　　　　　　　　　　　　　　　　　　　　　　　　　　　　　　　　　　　　　　　　　　　　　　　　　　　　　　　　　　　　　　　　　　　　　　　　　　　　　　　　　　　　　　　　　　　　　　　　　　　　　　　　　　　　　　　　　　　　　　　　　　　　　　　　　　　　　　　　　　　　　　　　　　　　　　　　　　　　　　　　　　　　　　　　　　　　　　　　　　　　　　　　　　　　　　　　　　　　　　　　　　　　　　　　　　　　　　　　　　　　　　　　　　　　　　　　　　　　　　　　　　　　　　　　　　　　　　　　　　　　　　　　　　　　　　　　　　　　　　　　　　　　　　　　　　　　　　　　　　　　　　　</t>
    <phoneticPr fontId="3"/>
  </si>
  <si>
    <t>令和５年４月</t>
    <rPh sb="0" eb="1">
      <t>レイワ</t>
    </rPh>
    <rPh sb="3" eb="4">
      <t>ガツ</t>
    </rPh>
    <phoneticPr fontId="9"/>
  </si>
  <si>
    <t>令和６年１月</t>
    <rPh sb="0" eb="2">
      <t>レイワ</t>
    </rPh>
    <rPh sb="3" eb="4">
      <t>ネン</t>
    </rPh>
    <rPh sb="4" eb="5">
      <t>ガツ</t>
    </rPh>
    <phoneticPr fontId="3"/>
  </si>
  <si>
    <t>令和３年度</t>
    <rPh sb="0" eb="2">
      <t>レイワ</t>
    </rPh>
    <rPh sb="3" eb="5">
      <t>ネンド</t>
    </rPh>
    <rPh sb="4" eb="5">
      <t>ド</t>
    </rPh>
    <phoneticPr fontId="9"/>
  </si>
  <si>
    <t>令和３年度</t>
    <rPh sb="0" eb="2">
      <t>レイワ</t>
    </rPh>
    <rPh sb="3" eb="5">
      <t>ネンド</t>
    </rPh>
    <phoneticPr fontId="2"/>
  </si>
  <si>
    <t>令和元年</t>
  </si>
  <si>
    <t>令和6年3月31日現在　単位：人</t>
    <rPh sb="0" eb="2">
      <t>レイワ</t>
    </rPh>
    <rPh sb="12" eb="14">
      <t>タンイ</t>
    </rPh>
    <rPh sb="15" eb="16">
      <t>ニン</t>
    </rPh>
    <phoneticPr fontId="3"/>
  </si>
  <si>
    <t>令和５年４月</t>
    <rPh sb="0" eb="1">
      <t>レイワ</t>
    </rPh>
    <rPh sb="3" eb="4">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</si>
</sst>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00_ ;[Red]\-#,##0.00\ "/>
    <numFmt numFmtId="178" formatCode="#,##0.0_ ;[Red]\-#,##0.0\ "/>
    <numFmt numFmtId="179" formatCode="#,##0_);[Red]\(#,##0\)"/>
    <numFmt numFmtId="180" formatCode="#,##0.00_);[Red]\(#,##0.00\)"/>
    <numFmt numFmtId="181" formatCode="#,##0.0_);[Red]\(#,##0.0\)"/>
    <numFmt numFmtId="182" formatCode="#,##0_ "/>
    <numFmt numFmtId="183" formatCode="#,##0;&quot;△ &quot;#,##0"/>
    <numFmt numFmtId="184" formatCode="0_);[Red]\(0\)"/>
    <numFmt numFmtId="185" formatCode="#,##0_);\(#,##0\)"/>
  </numFmts>
  <fonts count="2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7"/>
      <name val="ＭＳ Ｐ明朝"/>
      <family val="1"/>
      <charset val="128"/>
    </font>
    <font>
      <b/>
      <sz val="8"/>
      <name val="ＭＳ Ｐゴシック"/>
      <family val="3"/>
      <charset val="128"/>
    </font>
    <font>
      <sz val="6"/>
      <name val="ＭＳ Ｐゴシック"/>
      <family val="2"/>
      <charset val="128"/>
    </font>
    <font>
      <sz val="11"/>
      <color indexed="8"/>
      <name val="ＭＳ Ｐゴシック"/>
      <family val="3"/>
      <charset val="128"/>
    </font>
    <font>
      <b/>
      <sz val="9"/>
      <name val="ＭＳ Ｐゴシック"/>
      <family val="3"/>
      <charset val="128"/>
    </font>
    <font>
      <b/>
      <sz val="8"/>
      <name val="ＭＳ Ｐ明朝"/>
      <family val="1"/>
      <charset val="128"/>
    </font>
    <font>
      <sz val="9"/>
      <name val="ＭＳ Ｐゴシック"/>
      <family val="3"/>
      <charset val="128"/>
    </font>
    <font>
      <sz val="11"/>
      <color theme="1"/>
      <name val="游ゴシック"/>
      <family val="3"/>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36"/>
      <color theme="1"/>
      <name val="ＭＳ 明朝"/>
      <family val="1"/>
      <charset val="128"/>
    </font>
    <font>
      <sz val="9"/>
      <name val="ＭＳ 明朝"/>
      <family val="1"/>
      <charset val="128"/>
    </font>
    <font>
      <b/>
      <sz val="9"/>
      <name val="ＭＳ 明朝"/>
      <family val="1"/>
      <charset val="128"/>
    </font>
    <font>
      <sz val="10"/>
      <name val="ＭＳ Ｐ明朝"/>
      <family val="1"/>
      <charset val="128"/>
    </font>
    <font>
      <b/>
      <sz val="9"/>
      <color theme="1"/>
      <name val="ＭＳ Ｐゴシック"/>
      <family val="3"/>
      <charset val="128"/>
    </font>
    <font>
      <sz val="11"/>
      <color theme="1"/>
      <name val="游ゴシック"/>
      <family val="2"/>
      <charset val="128"/>
      <scheme val="minor"/>
    </font>
    <font>
      <sz val="8"/>
      <name val="ＭＳ Ｐゴシック"/>
      <family val="3"/>
      <charset val="128"/>
    </font>
    <font>
      <b/>
      <sz val="9"/>
      <name val="ＭＳ Ｐ明朝"/>
      <family val="1"/>
      <charset val="128"/>
    </font>
    <font>
      <b/>
      <sz val="11"/>
      <color theme="1"/>
      <name val="ＭＳ Ｐ明朝"/>
      <family val="1"/>
      <charset val="128"/>
    </font>
  </fonts>
  <fills count="2">
    <fill>
      <patternFill patternType="none"/>
    </fill>
    <fill>
      <patternFill patternType="gray125"/>
    </fill>
  </fills>
  <borders count="60">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style="medium">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hair">
        <color indexed="64"/>
      </left>
      <right style="hair">
        <color indexed="64"/>
      </right>
      <top/>
      <bottom style="dotted">
        <color indexed="64"/>
      </bottom>
      <diagonal/>
    </border>
    <border>
      <left/>
      <right style="thin">
        <color indexed="64"/>
      </right>
      <top/>
      <bottom style="dotted">
        <color indexed="64"/>
      </bottom>
      <diagonal/>
    </border>
    <border>
      <left style="thin">
        <color indexed="64"/>
      </left>
      <right style="hair">
        <color indexed="64"/>
      </right>
      <top/>
      <bottom style="dotted">
        <color indexed="64"/>
      </bottom>
      <diagonal/>
    </border>
    <border>
      <left style="hair">
        <color indexed="64"/>
      </left>
      <right style="thin">
        <color indexed="64"/>
      </right>
      <top/>
      <bottom style="dotted">
        <color indexed="64"/>
      </bottom>
      <diagonal/>
    </border>
    <border>
      <left/>
      <right style="hair">
        <color indexed="64"/>
      </right>
      <top/>
      <bottom style="dotted">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0" fontId="1" fillId="0" borderId="0"/>
    <xf numFmtId="0" fontId="1" fillId="0" borderId="0"/>
    <xf numFmtId="9" fontId="10"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4" fillId="0" borderId="0">
      <alignment vertical="center"/>
    </xf>
    <xf numFmtId="38" fontId="24" fillId="0" borderId="0" applyFont="0" applyFill="0" applyBorder="0" applyAlignment="0" applyProtection="0">
      <alignment vertical="center"/>
    </xf>
  </cellStyleXfs>
  <cellXfs count="579">
    <xf numFmtId="0" fontId="0" fillId="0" borderId="0" xfId="0">
      <alignment vertical="center"/>
    </xf>
    <xf numFmtId="0" fontId="6" fillId="0" borderId="0" xfId="1" applyFont="1" applyAlignment="1">
      <alignment horizontal="left" vertical="center"/>
    </xf>
    <xf numFmtId="0" fontId="7" fillId="0" borderId="0" xfId="1" applyFont="1" applyAlignment="1">
      <alignment horizontal="left" vertical="center"/>
    </xf>
    <xf numFmtId="182" fontId="7" fillId="0" borderId="0" xfId="1" applyNumberFormat="1" applyFont="1" applyAlignment="1">
      <alignment horizontal="left" vertical="center"/>
    </xf>
    <xf numFmtId="182" fontId="4" fillId="0" borderId="0" xfId="4" applyNumberFormat="1" applyFont="1" applyAlignment="1">
      <alignment vertical="center"/>
    </xf>
    <xf numFmtId="182" fontId="4" fillId="0" borderId="0" xfId="4" applyNumberFormat="1" applyFont="1" applyAlignment="1">
      <alignment vertical="center" shrinkToFit="1"/>
    </xf>
    <xf numFmtId="0" fontId="15"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9" fillId="0" borderId="0" xfId="0" applyFont="1">
      <alignment vertical="center"/>
    </xf>
    <xf numFmtId="0" fontId="16" fillId="0" borderId="0" xfId="0" applyFont="1" applyAlignment="1"/>
    <xf numFmtId="182" fontId="6" fillId="0" borderId="0" xfId="1" applyNumberFormat="1" applyFont="1" applyAlignment="1">
      <alignment horizontal="left" vertical="center"/>
    </xf>
    <xf numFmtId="0" fontId="6" fillId="0" borderId="30" xfId="4" applyFont="1" applyBorder="1" applyAlignment="1">
      <alignment vertical="center"/>
    </xf>
    <xf numFmtId="0" fontId="5" fillId="0" borderId="6" xfId="4" applyFont="1" applyBorder="1" applyAlignment="1">
      <alignment horizontal="right" vertical="center"/>
    </xf>
    <xf numFmtId="0" fontId="5" fillId="0" borderId="17" xfId="4" applyFont="1" applyBorder="1" applyAlignment="1">
      <alignment horizontal="center" vertical="center"/>
    </xf>
    <xf numFmtId="182" fontId="11" fillId="0" borderId="8" xfId="4" applyNumberFormat="1" applyFont="1" applyBorder="1" applyAlignment="1">
      <alignment horizontal="center" vertical="center" shrinkToFit="1"/>
    </xf>
    <xf numFmtId="182" fontId="5" fillId="0" borderId="9" xfId="4" applyNumberFormat="1" applyFont="1" applyBorder="1" applyAlignment="1">
      <alignment horizontal="center" vertical="center" shrinkToFit="1"/>
    </xf>
    <xf numFmtId="182" fontId="5" fillId="0" borderId="10" xfId="4" applyNumberFormat="1" applyFont="1" applyBorder="1" applyAlignment="1">
      <alignment horizontal="center" vertical="center" shrinkToFit="1"/>
    </xf>
    <xf numFmtId="182" fontId="5" fillId="0" borderId="17" xfId="4" applyNumberFormat="1" applyFont="1" applyBorder="1" applyAlignment="1">
      <alignment vertical="center" shrinkToFit="1"/>
    </xf>
    <xf numFmtId="182" fontId="11" fillId="0" borderId="18" xfId="4" applyNumberFormat="1" applyFont="1" applyBorder="1" applyAlignment="1">
      <alignment vertical="center" shrinkToFit="1"/>
    </xf>
    <xf numFmtId="182" fontId="5" fillId="0" borderId="19" xfId="4" applyNumberFormat="1" applyFont="1" applyBorder="1" applyAlignment="1">
      <alignment vertical="center" shrinkToFit="1"/>
    </xf>
    <xf numFmtId="182" fontId="5" fillId="0" borderId="20" xfId="4" applyNumberFormat="1" applyFont="1" applyBorder="1" applyAlignment="1">
      <alignment vertical="center" shrinkToFit="1"/>
    </xf>
    <xf numFmtId="182" fontId="11" fillId="0" borderId="11" xfId="4" applyNumberFormat="1" applyFont="1" applyBorder="1" applyAlignment="1">
      <alignment vertical="center" shrinkToFit="1"/>
    </xf>
    <xf numFmtId="182" fontId="11" fillId="0" borderId="22" xfId="4" applyNumberFormat="1" applyFont="1" applyBorder="1" applyAlignment="1">
      <alignment vertical="center" shrinkToFit="1"/>
    </xf>
    <xf numFmtId="182" fontId="11" fillId="0" borderId="23" xfId="4" applyNumberFormat="1" applyFont="1" applyBorder="1" applyAlignment="1">
      <alignment vertical="center" shrinkToFit="1"/>
    </xf>
    <xf numFmtId="182" fontId="11" fillId="0" borderId="24" xfId="4" applyNumberFormat="1" applyFont="1" applyBorder="1" applyAlignment="1">
      <alignment vertical="center" shrinkToFit="1"/>
    </xf>
    <xf numFmtId="182" fontId="5" fillId="0" borderId="28" xfId="4" applyNumberFormat="1" applyFont="1" applyBorder="1" applyAlignment="1">
      <alignment vertical="center" shrinkToFit="1"/>
    </xf>
    <xf numFmtId="0" fontId="17" fillId="0" borderId="11" xfId="0" applyFont="1" applyBorder="1">
      <alignment vertical="center"/>
    </xf>
    <xf numFmtId="0" fontId="16" fillId="0" borderId="0" xfId="0" applyFont="1" applyAlignment="1">
      <alignment vertical="top"/>
    </xf>
    <xf numFmtId="182" fontId="5" fillId="0" borderId="12" xfId="4" applyNumberFormat="1" applyFont="1" applyBorder="1" applyAlignment="1">
      <alignment vertical="center" shrinkToFit="1"/>
    </xf>
    <xf numFmtId="182" fontId="5" fillId="0" borderId="15" xfId="4" applyNumberFormat="1" applyFont="1" applyBorder="1" applyAlignment="1">
      <alignment vertical="center" shrinkToFit="1"/>
    </xf>
    <xf numFmtId="182" fontId="11" fillId="0" borderId="13" xfId="4" applyNumberFormat="1" applyFont="1" applyBorder="1" applyAlignment="1">
      <alignment vertical="center" shrinkToFit="1"/>
    </xf>
    <xf numFmtId="184" fontId="11" fillId="0" borderId="40" xfId="4" applyNumberFormat="1" applyFont="1" applyBorder="1" applyAlignment="1">
      <alignment vertical="center" shrinkToFit="1"/>
    </xf>
    <xf numFmtId="182" fontId="11" fillId="0" borderId="49" xfId="4" applyNumberFormat="1" applyFont="1" applyBorder="1" applyAlignment="1">
      <alignment vertical="center" shrinkToFit="1"/>
    </xf>
    <xf numFmtId="182" fontId="11" fillId="0" borderId="34" xfId="4" applyNumberFormat="1" applyFont="1" applyBorder="1" applyAlignment="1">
      <alignment vertical="center" shrinkToFit="1"/>
    </xf>
    <xf numFmtId="184" fontId="11" fillId="0" borderId="22" xfId="4" applyNumberFormat="1" applyFont="1" applyBorder="1" applyAlignment="1">
      <alignment vertical="center" shrinkToFit="1"/>
    </xf>
    <xf numFmtId="182" fontId="11" fillId="0" borderId="18" xfId="4" applyNumberFormat="1" applyFont="1" applyBorder="1" applyAlignment="1">
      <alignment horizontal="right" vertical="center" shrinkToFit="1"/>
    </xf>
    <xf numFmtId="182" fontId="11" fillId="0" borderId="22" xfId="4" applyNumberFormat="1" applyFont="1" applyBorder="1" applyAlignment="1">
      <alignment horizontal="right" vertical="center" shrinkToFit="1"/>
    </xf>
    <xf numFmtId="182" fontId="11" fillId="0" borderId="11" xfId="4" applyNumberFormat="1" applyFont="1" applyBorder="1" applyAlignment="1">
      <alignment horizontal="right" vertical="center"/>
    </xf>
    <xf numFmtId="182" fontId="11" fillId="0" borderId="23" xfId="4" applyNumberFormat="1" applyFont="1" applyBorder="1" applyAlignment="1">
      <alignment horizontal="right" vertical="center"/>
    </xf>
    <xf numFmtId="182" fontId="11" fillId="0" borderId="24" xfId="4" applyNumberFormat="1" applyFont="1" applyBorder="1" applyAlignment="1">
      <alignment horizontal="right" vertical="center"/>
    </xf>
    <xf numFmtId="182" fontId="11" fillId="0" borderId="33" xfId="4" applyNumberFormat="1" applyFont="1" applyBorder="1" applyAlignment="1">
      <alignment horizontal="right" vertical="center" shrinkToFit="1"/>
    </xf>
    <xf numFmtId="179" fontId="23" fillId="0" borderId="18" xfId="0" applyNumberFormat="1" applyFont="1" applyBorder="1">
      <alignment vertical="center"/>
    </xf>
    <xf numFmtId="49" fontId="11" fillId="0" borderId="17" xfId="1" applyNumberFormat="1" applyFont="1" applyBorder="1" applyAlignment="1">
      <alignment horizontal="center" vertical="center"/>
    </xf>
    <xf numFmtId="176" fontId="11" fillId="0" borderId="17" xfId="2" applyNumberFormat="1" applyFont="1" applyBorder="1" applyAlignment="1">
      <alignment horizontal="right" vertical="center"/>
    </xf>
    <xf numFmtId="176" fontId="11" fillId="0" borderId="18" xfId="2" applyNumberFormat="1" applyFont="1" applyBorder="1">
      <alignment vertical="center"/>
    </xf>
    <xf numFmtId="176" fontId="11" fillId="0" borderId="19" xfId="2" applyNumberFormat="1" applyFont="1" applyBorder="1">
      <alignment vertical="center"/>
    </xf>
    <xf numFmtId="176" fontId="11" fillId="0" borderId="20" xfId="2" applyNumberFormat="1" applyFont="1" applyBorder="1">
      <alignment vertical="center"/>
    </xf>
    <xf numFmtId="176" fontId="11" fillId="0" borderId="17" xfId="2" applyNumberFormat="1" applyFont="1" applyBorder="1">
      <alignment vertical="center"/>
    </xf>
    <xf numFmtId="177" fontId="11" fillId="0" borderId="17" xfId="2" applyNumberFormat="1" applyFont="1" applyBorder="1" applyAlignment="1">
      <alignment horizontal="right" vertical="center"/>
    </xf>
    <xf numFmtId="178" fontId="11" fillId="0" borderId="21" xfId="2" applyNumberFormat="1" applyFont="1" applyBorder="1">
      <alignment vertical="center"/>
    </xf>
    <xf numFmtId="0" fontId="11" fillId="0" borderId="8" xfId="1" applyFont="1" applyBorder="1" applyAlignment="1">
      <alignment horizontal="center" vertical="center"/>
    </xf>
    <xf numFmtId="177" fontId="11" fillId="0" borderId="17" xfId="2" applyNumberFormat="1" applyFont="1" applyBorder="1">
      <alignment vertical="center"/>
    </xf>
    <xf numFmtId="178" fontId="11" fillId="0" borderId="17" xfId="2" applyNumberFormat="1" applyFont="1" applyBorder="1">
      <alignment vertical="center"/>
    </xf>
    <xf numFmtId="49" fontId="11" fillId="0" borderId="17" xfId="1" applyNumberFormat="1" applyFont="1" applyBorder="1" applyAlignment="1">
      <alignment horizontal="center" vertical="center" shrinkToFit="1"/>
    </xf>
    <xf numFmtId="176" fontId="11" fillId="0" borderId="22" xfId="2" applyNumberFormat="1" applyFont="1" applyBorder="1">
      <alignment vertical="center"/>
    </xf>
    <xf numFmtId="49" fontId="11" fillId="0" borderId="12" xfId="1" applyNumberFormat="1" applyFont="1" applyBorder="1" applyAlignment="1">
      <alignment horizontal="center" vertical="center" shrinkToFit="1"/>
    </xf>
    <xf numFmtId="176" fontId="11" fillId="0" borderId="12" xfId="2" applyNumberFormat="1" applyFont="1" applyBorder="1" applyAlignment="1">
      <alignment horizontal="right" vertical="center"/>
    </xf>
    <xf numFmtId="176" fontId="11" fillId="0" borderId="13" xfId="2" applyNumberFormat="1" applyFont="1" applyBorder="1">
      <alignment vertical="center"/>
    </xf>
    <xf numFmtId="176" fontId="11" fillId="0" borderId="14" xfId="2" applyNumberFormat="1" applyFont="1" applyBorder="1">
      <alignment vertical="center"/>
    </xf>
    <xf numFmtId="176" fontId="11" fillId="0" borderId="15" xfId="2" applyNumberFormat="1" applyFont="1" applyBorder="1">
      <alignment vertical="center"/>
    </xf>
    <xf numFmtId="176" fontId="11" fillId="0" borderId="12" xfId="2" applyNumberFormat="1" applyFont="1" applyBorder="1">
      <alignment vertical="center"/>
    </xf>
    <xf numFmtId="177" fontId="11" fillId="0" borderId="12" xfId="2" applyNumberFormat="1" applyFont="1" applyBorder="1">
      <alignment vertical="center"/>
    </xf>
    <xf numFmtId="178" fontId="11" fillId="0" borderId="12" xfId="2" applyNumberFormat="1" applyFont="1" applyBorder="1">
      <alignment vertical="center"/>
    </xf>
    <xf numFmtId="176" fontId="5" fillId="0" borderId="19" xfId="2" applyNumberFormat="1" applyFont="1" applyBorder="1">
      <alignment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49" fontId="5" fillId="0" borderId="17" xfId="1" applyNumberFormat="1" applyFont="1" applyBorder="1" applyAlignment="1">
      <alignment horizontal="center" vertical="center"/>
    </xf>
    <xf numFmtId="176" fontId="5" fillId="0" borderId="17" xfId="2" applyNumberFormat="1" applyFont="1" applyBorder="1" applyAlignment="1">
      <alignment horizontal="right" vertical="center"/>
    </xf>
    <xf numFmtId="176" fontId="5" fillId="0" borderId="20" xfId="2" applyNumberFormat="1" applyFont="1" applyBorder="1">
      <alignment vertical="center"/>
    </xf>
    <xf numFmtId="177" fontId="5" fillId="0" borderId="17" xfId="2" applyNumberFormat="1" applyFont="1" applyBorder="1">
      <alignment vertical="center"/>
    </xf>
    <xf numFmtId="178" fontId="5" fillId="0" borderId="17" xfId="2" applyNumberFormat="1" applyFont="1" applyBorder="1">
      <alignment vertical="center"/>
    </xf>
    <xf numFmtId="176" fontId="5" fillId="0" borderId="17" xfId="2" applyNumberFormat="1" applyFont="1" applyBorder="1">
      <alignment vertical="center"/>
    </xf>
    <xf numFmtId="49" fontId="5" fillId="0" borderId="11" xfId="1" applyNumberFormat="1" applyFont="1" applyBorder="1" applyAlignment="1">
      <alignment horizontal="center" vertical="center"/>
    </xf>
    <xf numFmtId="176" fontId="5" fillId="0" borderId="11" xfId="2" applyNumberFormat="1" applyFont="1" applyBorder="1" applyAlignment="1">
      <alignment horizontal="right" vertical="center"/>
    </xf>
    <xf numFmtId="176" fontId="5" fillId="0" borderId="23" xfId="2" applyNumberFormat="1" applyFont="1" applyBorder="1">
      <alignment vertical="center"/>
    </xf>
    <xf numFmtId="176" fontId="5" fillId="0" borderId="24" xfId="2" applyNumberFormat="1" applyFont="1" applyBorder="1">
      <alignment vertical="center"/>
    </xf>
    <xf numFmtId="176" fontId="5" fillId="0" borderId="11" xfId="2" applyNumberFormat="1" applyFont="1" applyBorder="1">
      <alignment vertical="center"/>
    </xf>
    <xf numFmtId="177" fontId="5" fillId="0" borderId="11" xfId="2" applyNumberFormat="1" applyFont="1" applyBorder="1">
      <alignment vertical="center"/>
    </xf>
    <xf numFmtId="178" fontId="5" fillId="0" borderId="11" xfId="2" applyNumberFormat="1" applyFont="1" applyBorder="1">
      <alignment vertical="center"/>
    </xf>
    <xf numFmtId="177" fontId="5" fillId="0" borderId="17" xfId="2" applyNumberFormat="1" applyFont="1" applyBorder="1" applyAlignment="1">
      <alignment horizontal="right" vertical="center"/>
    </xf>
    <xf numFmtId="178" fontId="5" fillId="0" borderId="21" xfId="2" applyNumberFormat="1" applyFont="1" applyBorder="1">
      <alignment vertical="center"/>
    </xf>
    <xf numFmtId="177" fontId="5" fillId="0" borderId="11" xfId="2" applyNumberFormat="1" applyFont="1" applyBorder="1" applyAlignment="1">
      <alignment horizontal="right" vertical="center"/>
    </xf>
    <xf numFmtId="178" fontId="5" fillId="0" borderId="32" xfId="2" applyNumberFormat="1" applyFont="1" applyBorder="1">
      <alignment vertical="center"/>
    </xf>
    <xf numFmtId="179" fontId="5" fillId="0" borderId="17" xfId="2" applyNumberFormat="1" applyFont="1" applyBorder="1">
      <alignment vertical="center"/>
    </xf>
    <xf numFmtId="0" fontId="5" fillId="0" borderId="17" xfId="4" applyFont="1" applyBorder="1" applyAlignment="1">
      <alignment horizontal="distributed" vertical="center" indent="1"/>
    </xf>
    <xf numFmtId="0" fontId="11" fillId="0" borderId="11" xfId="4" applyFont="1" applyBorder="1" applyAlignment="1">
      <alignment horizontal="distributed" vertical="center" indent="1"/>
    </xf>
    <xf numFmtId="0" fontId="5" fillId="0" borderId="29" xfId="4" applyFont="1" applyBorder="1" applyAlignment="1">
      <alignment horizontal="distributed" vertical="center" indent="1"/>
    </xf>
    <xf numFmtId="182" fontId="5" fillId="0" borderId="29" xfId="4" applyNumberFormat="1" applyFont="1" applyBorder="1" applyAlignment="1">
      <alignment vertical="center" shrinkToFit="1"/>
    </xf>
    <xf numFmtId="182" fontId="5" fillId="0" borderId="14" xfId="4" applyNumberFormat="1" applyFont="1" applyBorder="1" applyAlignment="1">
      <alignment vertical="center" shrinkToFit="1"/>
    </xf>
    <xf numFmtId="182" fontId="5" fillId="0" borderId="50" xfId="4" applyNumberFormat="1" applyFont="1" applyBorder="1" applyAlignment="1">
      <alignment vertical="center" shrinkToFit="1"/>
    </xf>
    <xf numFmtId="0" fontId="5" fillId="0" borderId="28" xfId="4" applyFont="1" applyBorder="1" applyAlignment="1">
      <alignment horizontal="distributed" vertical="center" indent="1"/>
    </xf>
    <xf numFmtId="182" fontId="5" fillId="0" borderId="51" xfId="4" applyNumberFormat="1" applyFont="1" applyBorder="1" applyAlignment="1">
      <alignment vertical="center" shrinkToFit="1"/>
    </xf>
    <xf numFmtId="0" fontId="5" fillId="0" borderId="33" xfId="4" applyFont="1" applyBorder="1" applyAlignment="1">
      <alignment horizontal="distributed" vertical="center" indent="1"/>
    </xf>
    <xf numFmtId="184" fontId="17" fillId="0" borderId="11" xfId="0" applyNumberFormat="1" applyFont="1" applyBorder="1">
      <alignment vertical="center"/>
    </xf>
    <xf numFmtId="184" fontId="5" fillId="0" borderId="23" xfId="4" applyNumberFormat="1" applyFont="1" applyBorder="1" applyAlignment="1">
      <alignment vertical="center"/>
    </xf>
    <xf numFmtId="184" fontId="5" fillId="0" borderId="31" xfId="4" applyNumberFormat="1" applyFont="1" applyBorder="1" applyAlignment="1">
      <alignment vertical="center"/>
    </xf>
    <xf numFmtId="184" fontId="5" fillId="0" borderId="11" xfId="4" applyNumberFormat="1" applyFont="1" applyBorder="1" applyAlignment="1">
      <alignment vertical="center"/>
    </xf>
    <xf numFmtId="38" fontId="11" fillId="0" borderId="33" xfId="14" applyFont="1" applyBorder="1" applyAlignment="1">
      <alignment horizontal="distributed" vertical="center" indent="1"/>
    </xf>
    <xf numFmtId="179" fontId="11" fillId="0" borderId="34" xfId="2" applyNumberFormat="1" applyFont="1" applyBorder="1">
      <alignment vertical="center"/>
    </xf>
    <xf numFmtId="179" fontId="5" fillId="0" borderId="19" xfId="2" applyNumberFormat="1" applyFont="1" applyBorder="1">
      <alignment vertical="center"/>
    </xf>
    <xf numFmtId="179" fontId="17" fillId="0" borderId="19" xfId="0" applyNumberFormat="1" applyFont="1" applyBorder="1">
      <alignment vertical="center"/>
    </xf>
    <xf numFmtId="179" fontId="17" fillId="0" borderId="17" xfId="0" applyNumberFormat="1" applyFont="1" applyBorder="1">
      <alignment vertical="center"/>
    </xf>
    <xf numFmtId="179" fontId="23" fillId="0" borderId="34" xfId="0" applyNumberFormat="1" applyFont="1" applyBorder="1">
      <alignment vertical="center"/>
    </xf>
    <xf numFmtId="179" fontId="17" fillId="0" borderId="17" xfId="0" applyNumberFormat="1" applyFont="1" applyBorder="1" applyAlignment="1">
      <alignment horizontal="right" vertical="center"/>
    </xf>
    <xf numFmtId="179" fontId="23" fillId="0" borderId="34" xfId="0" applyNumberFormat="1" applyFont="1" applyBorder="1" applyAlignment="1">
      <alignment horizontal="right" vertical="center"/>
    </xf>
    <xf numFmtId="179" fontId="17" fillId="0" borderId="19" xfId="0" applyNumberFormat="1" applyFont="1" applyBorder="1" applyAlignment="1">
      <alignment horizontal="right" vertical="center"/>
    </xf>
    <xf numFmtId="179" fontId="23" fillId="0" borderId="18" xfId="0" applyNumberFormat="1" applyFont="1" applyBorder="1" applyAlignment="1">
      <alignment horizontal="right" vertical="center"/>
    </xf>
    <xf numFmtId="179" fontId="23" fillId="0" borderId="11" xfId="14" applyNumberFormat="1" applyFont="1" applyBorder="1">
      <alignment vertical="center"/>
    </xf>
    <xf numFmtId="179" fontId="23" fillId="0" borderId="40" xfId="14" applyNumberFormat="1" applyFont="1" applyBorder="1">
      <alignment vertical="center"/>
    </xf>
    <xf numFmtId="179" fontId="23" fillId="0" borderId="23" xfId="14" applyNumberFormat="1" applyFont="1" applyBorder="1">
      <alignment vertical="center"/>
    </xf>
    <xf numFmtId="179" fontId="23" fillId="0" borderId="31" xfId="14" applyNumberFormat="1" applyFont="1" applyBorder="1">
      <alignment vertical="center"/>
    </xf>
    <xf numFmtId="179" fontId="23" fillId="0" borderId="22" xfId="14" applyNumberFormat="1" applyFont="1" applyBorder="1">
      <alignment vertical="center"/>
    </xf>
    <xf numFmtId="182" fontId="5" fillId="0" borderId="28" xfId="4" applyNumberFormat="1" applyFont="1" applyBorder="1" applyAlignment="1">
      <alignment horizontal="right" vertical="center" shrinkToFit="1"/>
    </xf>
    <xf numFmtId="182" fontId="5" fillId="0" borderId="19" xfId="4" applyNumberFormat="1" applyFont="1" applyBorder="1" applyAlignment="1">
      <alignment horizontal="right" vertical="center" shrinkToFit="1"/>
    </xf>
    <xf numFmtId="182" fontId="5" fillId="0" borderId="20" xfId="4" applyNumberFormat="1" applyFont="1" applyBorder="1" applyAlignment="1">
      <alignment horizontal="right" vertical="center" shrinkToFit="1"/>
    </xf>
    <xf numFmtId="182" fontId="5" fillId="0" borderId="17" xfId="4" applyNumberFormat="1" applyFont="1" applyBorder="1" applyAlignment="1">
      <alignment horizontal="right" vertical="center"/>
    </xf>
    <xf numFmtId="182" fontId="5" fillId="0" borderId="19" xfId="4" applyNumberFormat="1" applyFont="1" applyBorder="1" applyAlignment="1">
      <alignment horizontal="right" vertical="center"/>
    </xf>
    <xf numFmtId="182" fontId="5" fillId="0" borderId="20" xfId="4" applyNumberFormat="1" applyFont="1" applyBorder="1" applyAlignment="1">
      <alignment horizontal="right" vertical="center"/>
    </xf>
    <xf numFmtId="0" fontId="16" fillId="0" borderId="0" xfId="0" applyFont="1">
      <alignment vertical="center"/>
    </xf>
    <xf numFmtId="0" fontId="17" fillId="0" borderId="0" xfId="0" applyFont="1">
      <alignment vertical="center"/>
    </xf>
    <xf numFmtId="0" fontId="17" fillId="0" borderId="17" xfId="0" applyFont="1" applyBorder="1">
      <alignment vertical="center"/>
    </xf>
    <xf numFmtId="0" fontId="11" fillId="0" borderId="12" xfId="4" applyFont="1" applyBorder="1" applyAlignment="1">
      <alignment horizontal="distributed" vertical="center" indent="1"/>
    </xf>
    <xf numFmtId="182" fontId="11" fillId="0" borderId="12" xfId="4" applyNumberFormat="1" applyFont="1" applyBorder="1" applyAlignment="1">
      <alignment vertical="center" shrinkToFit="1"/>
    </xf>
    <xf numFmtId="182" fontId="11" fillId="0" borderId="14" xfId="4" applyNumberFormat="1" applyFont="1" applyBorder="1" applyAlignment="1">
      <alignment vertical="center" shrinkToFit="1"/>
    </xf>
    <xf numFmtId="182" fontId="11" fillId="0" borderId="15" xfId="4" applyNumberFormat="1" applyFont="1" applyBorder="1" applyAlignment="1">
      <alignment vertical="center" shrinkToFit="1"/>
    </xf>
    <xf numFmtId="176" fontId="6" fillId="0" borderId="0" xfId="2" applyNumberFormat="1" applyFont="1" applyAlignment="1">
      <alignment horizontal="right" vertical="center"/>
    </xf>
    <xf numFmtId="176" fontId="6" fillId="0" borderId="0" xfId="2" applyNumberFormat="1" applyFont="1">
      <alignment vertical="center"/>
    </xf>
    <xf numFmtId="179" fontId="5" fillId="0" borderId="0" xfId="2" applyNumberFormat="1" applyFont="1" applyAlignment="1">
      <alignment horizontal="right" vertical="center"/>
    </xf>
    <xf numFmtId="179" fontId="17" fillId="0" borderId="0" xfId="0" applyNumberFormat="1" applyFont="1">
      <alignment vertical="center"/>
    </xf>
    <xf numFmtId="179" fontId="17" fillId="0" borderId="0" xfId="0" applyNumberFormat="1" applyFont="1" applyAlignment="1">
      <alignment horizontal="right" vertical="center"/>
    </xf>
    <xf numFmtId="0" fontId="18" fillId="0" borderId="0" xfId="0" applyFont="1" applyAlignment="1">
      <alignment horizontal="right"/>
    </xf>
    <xf numFmtId="177" fontId="6" fillId="0" borderId="0" xfId="2" applyNumberFormat="1" applyFont="1" applyAlignment="1">
      <alignment horizontal="right" vertical="center"/>
    </xf>
    <xf numFmtId="178" fontId="6" fillId="0" borderId="0" xfId="2" applyNumberFormat="1" applyFont="1">
      <alignment vertical="center"/>
    </xf>
    <xf numFmtId="0" fontId="4" fillId="0" borderId="0" xfId="0" applyFont="1">
      <alignment vertical="center"/>
    </xf>
    <xf numFmtId="0" fontId="22" fillId="0" borderId="0" xfId="0" applyFont="1" applyFill="1" applyAlignment="1"/>
    <xf numFmtId="0" fontId="16" fillId="0" borderId="0" xfId="0" applyFont="1" applyFill="1" applyAlignment="1"/>
    <xf numFmtId="0" fontId="15" fillId="0" borderId="0" xfId="0" applyFont="1" applyFill="1">
      <alignment vertical="center"/>
    </xf>
    <xf numFmtId="0" fontId="4" fillId="0" borderId="0" xfId="0" applyFont="1" applyFill="1">
      <alignment vertical="center"/>
    </xf>
    <xf numFmtId="0" fontId="6" fillId="0" borderId="0" xfId="0" applyFont="1" applyFill="1" applyAlignment="1">
      <alignment horizontal="right" vertical="center"/>
    </xf>
    <xf numFmtId="0" fontId="11" fillId="0" borderId="8"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49" fontId="11" fillId="0" borderId="17" xfId="1" applyNumberFormat="1" applyFont="1" applyFill="1" applyBorder="1" applyAlignment="1">
      <alignment horizontal="center" vertical="center"/>
    </xf>
    <xf numFmtId="176" fontId="11" fillId="0" borderId="17" xfId="2" applyNumberFormat="1" applyFont="1" applyFill="1" applyBorder="1" applyAlignment="1">
      <alignment horizontal="right" vertical="center"/>
    </xf>
    <xf numFmtId="176" fontId="11" fillId="0" borderId="18" xfId="2" applyNumberFormat="1" applyFont="1" applyFill="1" applyBorder="1">
      <alignment vertical="center"/>
    </xf>
    <xf numFmtId="176" fontId="11" fillId="0" borderId="19" xfId="2" applyNumberFormat="1" applyFont="1" applyFill="1" applyBorder="1">
      <alignment vertical="center"/>
    </xf>
    <xf numFmtId="176" fontId="11" fillId="0" borderId="20" xfId="2" applyNumberFormat="1" applyFont="1" applyFill="1" applyBorder="1">
      <alignment vertical="center"/>
    </xf>
    <xf numFmtId="176" fontId="11" fillId="0" borderId="17" xfId="2" applyNumberFormat="1" applyFont="1" applyFill="1" applyBorder="1">
      <alignment vertical="center"/>
    </xf>
    <xf numFmtId="177" fontId="11" fillId="0" borderId="17" xfId="2" applyNumberFormat="1" applyFont="1" applyFill="1" applyBorder="1" applyAlignment="1">
      <alignment horizontal="right" vertical="center"/>
    </xf>
    <xf numFmtId="178" fontId="11" fillId="0" borderId="21" xfId="2" applyNumberFormat="1" applyFont="1" applyFill="1" applyBorder="1">
      <alignment vertical="center"/>
    </xf>
    <xf numFmtId="49" fontId="5" fillId="0" borderId="17" xfId="1" applyNumberFormat="1" applyFont="1" applyFill="1" applyBorder="1" applyAlignment="1">
      <alignment horizontal="center" vertical="center"/>
    </xf>
    <xf numFmtId="176" fontId="5" fillId="0" borderId="17" xfId="2" applyNumberFormat="1" applyFont="1" applyFill="1" applyBorder="1" applyAlignment="1">
      <alignment horizontal="right" vertical="center"/>
    </xf>
    <xf numFmtId="176" fontId="5" fillId="0" borderId="19" xfId="2" applyNumberFormat="1" applyFont="1" applyFill="1" applyBorder="1">
      <alignment vertical="center"/>
    </xf>
    <xf numFmtId="176" fontId="5" fillId="0" borderId="20" xfId="2" applyNumberFormat="1" applyFont="1" applyFill="1" applyBorder="1">
      <alignment vertical="center"/>
    </xf>
    <xf numFmtId="176" fontId="5" fillId="0" borderId="17" xfId="2" applyNumberFormat="1" applyFont="1" applyFill="1" applyBorder="1">
      <alignment vertical="center"/>
    </xf>
    <xf numFmtId="177" fontId="5" fillId="0" borderId="17" xfId="2" applyNumberFormat="1" applyFont="1" applyFill="1" applyBorder="1" applyAlignment="1">
      <alignment horizontal="right" vertical="center"/>
    </xf>
    <xf numFmtId="178" fontId="5" fillId="0" borderId="21" xfId="2" applyNumberFormat="1" applyFont="1" applyFill="1" applyBorder="1">
      <alignment vertical="center"/>
    </xf>
    <xf numFmtId="178" fontId="5" fillId="0" borderId="17" xfId="2" applyNumberFormat="1" applyFont="1" applyFill="1" applyBorder="1">
      <alignment vertical="center"/>
    </xf>
    <xf numFmtId="38" fontId="11" fillId="0" borderId="17" xfId="3" applyFont="1" applyFill="1" applyBorder="1" applyAlignment="1">
      <alignment horizontal="center" vertical="center"/>
    </xf>
    <xf numFmtId="179" fontId="11" fillId="0" borderId="17" xfId="3" applyNumberFormat="1" applyFont="1" applyFill="1" applyBorder="1">
      <alignment vertical="center"/>
    </xf>
    <xf numFmtId="179" fontId="11" fillId="0" borderId="19" xfId="3" applyNumberFormat="1" applyFont="1" applyFill="1" applyBorder="1">
      <alignment vertical="center"/>
    </xf>
    <xf numFmtId="179" fontId="11" fillId="0" borderId="20" xfId="3" applyNumberFormat="1" applyFont="1" applyFill="1" applyBorder="1">
      <alignment vertical="center"/>
    </xf>
    <xf numFmtId="180" fontId="11" fillId="0" borderId="17" xfId="3" applyNumberFormat="1" applyFont="1" applyFill="1" applyBorder="1" applyAlignment="1">
      <alignment horizontal="right" vertical="center"/>
    </xf>
    <xf numFmtId="181" fontId="11" fillId="0" borderId="17" xfId="3" applyNumberFormat="1" applyFont="1" applyFill="1" applyBorder="1">
      <alignment vertical="center"/>
    </xf>
    <xf numFmtId="179" fontId="5" fillId="0" borderId="17" xfId="3" applyNumberFormat="1" applyFont="1" applyFill="1" applyBorder="1">
      <alignment vertical="center"/>
    </xf>
    <xf numFmtId="179" fontId="5" fillId="0" borderId="19" xfId="3" applyNumberFormat="1" applyFont="1" applyFill="1" applyBorder="1">
      <alignment vertical="center"/>
    </xf>
    <xf numFmtId="179" fontId="5" fillId="0" borderId="20" xfId="3" applyNumberFormat="1" applyFont="1" applyFill="1" applyBorder="1">
      <alignment vertical="center"/>
    </xf>
    <xf numFmtId="179" fontId="5" fillId="0" borderId="17" xfId="1" applyNumberFormat="1" applyFont="1" applyFill="1" applyBorder="1" applyAlignment="1">
      <alignment vertical="center"/>
    </xf>
    <xf numFmtId="180" fontId="5" fillId="0" borderId="17" xfId="1" applyNumberFormat="1" applyFont="1" applyFill="1" applyBorder="1" applyAlignment="1">
      <alignment vertical="center"/>
    </xf>
    <xf numFmtId="181" fontId="5" fillId="0" borderId="17" xfId="1" applyNumberFormat="1" applyFont="1" applyFill="1" applyBorder="1" applyAlignment="1">
      <alignment vertical="center"/>
    </xf>
    <xf numFmtId="179" fontId="11" fillId="0" borderId="18" xfId="1" applyNumberFormat="1" applyFont="1" applyFill="1" applyBorder="1" applyAlignment="1">
      <alignment vertical="center"/>
    </xf>
    <xf numFmtId="179" fontId="5" fillId="0" borderId="19" xfId="1" applyNumberFormat="1" applyFont="1" applyFill="1" applyBorder="1" applyAlignment="1">
      <alignment vertical="center"/>
    </xf>
    <xf numFmtId="179" fontId="5" fillId="0" borderId="20" xfId="2" applyNumberFormat="1" applyFont="1" applyFill="1" applyBorder="1">
      <alignment vertical="center"/>
    </xf>
    <xf numFmtId="179" fontId="5" fillId="0" borderId="17" xfId="2" applyNumberFormat="1" applyFont="1" applyFill="1" applyBorder="1">
      <alignment vertical="center"/>
    </xf>
    <xf numFmtId="180" fontId="5" fillId="0" borderId="17" xfId="2" applyNumberFormat="1" applyFont="1" applyFill="1" applyBorder="1" applyAlignment="1">
      <alignment horizontal="right" vertical="center"/>
    </xf>
    <xf numFmtId="181" fontId="5" fillId="0" borderId="17" xfId="2" applyNumberFormat="1" applyFont="1" applyFill="1" applyBorder="1">
      <alignment vertical="center"/>
    </xf>
    <xf numFmtId="179" fontId="11" fillId="0" borderId="17" xfId="1" applyNumberFormat="1" applyFont="1" applyFill="1" applyBorder="1" applyAlignment="1">
      <alignment vertical="center"/>
    </xf>
    <xf numFmtId="179" fontId="11" fillId="0" borderId="19" xfId="1" applyNumberFormat="1" applyFont="1" applyFill="1" applyBorder="1" applyAlignment="1">
      <alignment vertical="center"/>
    </xf>
    <xf numFmtId="179" fontId="11" fillId="0" borderId="20" xfId="2" applyNumberFormat="1" applyFont="1" applyFill="1" applyBorder="1">
      <alignment vertical="center"/>
    </xf>
    <xf numFmtId="179" fontId="11" fillId="0" borderId="17" xfId="2" applyNumberFormat="1" applyFont="1" applyFill="1" applyBorder="1">
      <alignment vertical="center"/>
    </xf>
    <xf numFmtId="180" fontId="11" fillId="0" borderId="17" xfId="2" applyNumberFormat="1" applyFont="1" applyFill="1" applyBorder="1" applyAlignment="1">
      <alignment horizontal="right" vertical="center"/>
    </xf>
    <xf numFmtId="181" fontId="11" fillId="0" borderId="17" xfId="2" applyNumberFormat="1" applyFont="1" applyFill="1" applyBorder="1">
      <alignment vertical="center"/>
    </xf>
    <xf numFmtId="0" fontId="27" fillId="0" borderId="0" xfId="0" applyFont="1" applyFill="1">
      <alignment vertical="center"/>
    </xf>
    <xf numFmtId="49" fontId="5" fillId="0" borderId="17" xfId="1" quotePrefix="1" applyNumberFormat="1" applyFont="1" applyFill="1" applyBorder="1" applyAlignment="1">
      <alignment horizontal="center" vertical="center"/>
    </xf>
    <xf numFmtId="49" fontId="5" fillId="0" borderId="11" xfId="1" quotePrefix="1" applyNumberFormat="1" applyFont="1" applyFill="1" applyBorder="1" applyAlignment="1">
      <alignment horizontal="center" vertical="center"/>
    </xf>
    <xf numFmtId="179" fontId="5" fillId="0" borderId="11" xfId="1" applyNumberFormat="1" applyFont="1" applyFill="1" applyBorder="1" applyAlignment="1">
      <alignment vertical="center"/>
    </xf>
    <xf numFmtId="179" fontId="11" fillId="0" borderId="22" xfId="1" applyNumberFormat="1" applyFont="1" applyFill="1" applyBorder="1" applyAlignment="1">
      <alignment vertical="center"/>
    </xf>
    <xf numFmtId="179" fontId="5" fillId="0" borderId="23" xfId="1" applyNumberFormat="1" applyFont="1" applyFill="1" applyBorder="1" applyAlignment="1">
      <alignment vertical="center"/>
    </xf>
    <xf numFmtId="179" fontId="5" fillId="0" borderId="24" xfId="2" applyNumberFormat="1" applyFont="1" applyFill="1" applyBorder="1">
      <alignment vertical="center"/>
    </xf>
    <xf numFmtId="179" fontId="5" fillId="0" borderId="11" xfId="2" applyNumberFormat="1" applyFont="1" applyFill="1" applyBorder="1">
      <alignment vertical="center"/>
    </xf>
    <xf numFmtId="180" fontId="5" fillId="0" borderId="11" xfId="2" applyNumberFormat="1" applyFont="1" applyFill="1" applyBorder="1" applyAlignment="1">
      <alignment horizontal="right" vertical="center"/>
    </xf>
    <xf numFmtId="181" fontId="5" fillId="0" borderId="11" xfId="2" applyNumberFormat="1" applyFont="1" applyFill="1" applyBorder="1">
      <alignment vertical="center"/>
    </xf>
    <xf numFmtId="0" fontId="6" fillId="0" borderId="0" xfId="1" applyFont="1" applyFill="1" applyAlignment="1">
      <alignment horizontal="left" vertical="center"/>
    </xf>
    <xf numFmtId="182" fontId="6" fillId="0" borderId="0" xfId="1" applyNumberFormat="1" applyFont="1" applyFill="1" applyAlignment="1">
      <alignment horizontal="left" vertical="center"/>
    </xf>
    <xf numFmtId="0" fontId="7" fillId="0" borderId="0" xfId="1" applyFont="1" applyFill="1" applyAlignment="1">
      <alignment horizontal="left" vertical="center"/>
    </xf>
    <xf numFmtId="182" fontId="7" fillId="0" borderId="0" xfId="1" applyNumberFormat="1" applyFont="1" applyFill="1" applyAlignment="1">
      <alignment horizontal="left" vertical="center"/>
    </xf>
    <xf numFmtId="0" fontId="18" fillId="0" borderId="0" xfId="0" applyFont="1" applyFill="1">
      <alignment vertical="center"/>
    </xf>
    <xf numFmtId="182" fontId="11" fillId="0" borderId="12" xfId="4" applyNumberFormat="1" applyFont="1" applyFill="1" applyBorder="1" applyAlignment="1">
      <alignment vertical="center" shrinkToFit="1"/>
    </xf>
    <xf numFmtId="182" fontId="11" fillId="0" borderId="13" xfId="4" applyNumberFormat="1" applyFont="1" applyFill="1" applyBorder="1" applyAlignment="1">
      <alignment vertical="center" shrinkToFit="1"/>
    </xf>
    <xf numFmtId="182" fontId="11" fillId="0" borderId="14" xfId="4" applyNumberFormat="1" applyFont="1" applyFill="1" applyBorder="1" applyAlignment="1">
      <alignment vertical="center" shrinkToFit="1"/>
    </xf>
    <xf numFmtId="182" fontId="11" fillId="0" borderId="15" xfId="4" applyNumberFormat="1" applyFont="1" applyFill="1" applyBorder="1" applyAlignment="1">
      <alignment vertical="center" shrinkToFit="1"/>
    </xf>
    <xf numFmtId="182" fontId="5" fillId="0" borderId="17" xfId="4" applyNumberFormat="1" applyFont="1" applyFill="1" applyBorder="1" applyAlignment="1">
      <alignment vertical="center" shrinkToFit="1"/>
    </xf>
    <xf numFmtId="182" fontId="11" fillId="0" borderId="18" xfId="4" applyNumberFormat="1" applyFont="1" applyFill="1" applyBorder="1" applyAlignment="1">
      <alignment vertical="center" shrinkToFit="1"/>
    </xf>
    <xf numFmtId="182" fontId="5" fillId="0" borderId="19" xfId="4" applyNumberFormat="1" applyFont="1" applyFill="1" applyBorder="1" applyAlignment="1">
      <alignment vertical="center" shrinkToFit="1"/>
    </xf>
    <xf numFmtId="182" fontId="5" fillId="0" borderId="20" xfId="4" applyNumberFormat="1" applyFont="1" applyFill="1" applyBorder="1" applyAlignment="1">
      <alignment vertical="center" shrinkToFit="1"/>
    </xf>
    <xf numFmtId="182" fontId="11" fillId="0" borderId="11" xfId="4" applyNumberFormat="1" applyFont="1" applyFill="1" applyBorder="1" applyAlignment="1">
      <alignment vertical="center" shrinkToFit="1"/>
    </xf>
    <xf numFmtId="182" fontId="11" fillId="0" borderId="22" xfId="4" applyNumberFormat="1" applyFont="1" applyFill="1" applyBorder="1" applyAlignment="1">
      <alignment vertical="center" shrinkToFit="1"/>
    </xf>
    <xf numFmtId="182" fontId="11" fillId="0" borderId="23" xfId="4" applyNumberFormat="1" applyFont="1" applyFill="1" applyBorder="1" applyAlignment="1">
      <alignment vertical="center" shrinkToFit="1"/>
    </xf>
    <xf numFmtId="182" fontId="11" fillId="0" borderId="24" xfId="4" applyNumberFormat="1" applyFont="1" applyFill="1" applyBorder="1" applyAlignment="1">
      <alignment vertical="center" shrinkToFit="1"/>
    </xf>
    <xf numFmtId="182" fontId="11" fillId="0" borderId="8" xfId="4" applyNumberFormat="1" applyFont="1" applyFill="1" applyBorder="1" applyAlignment="1">
      <alignment horizontal="center" vertical="center" shrinkToFit="1"/>
    </xf>
    <xf numFmtId="182" fontId="5" fillId="0" borderId="9" xfId="4" applyNumberFormat="1" applyFont="1" applyFill="1" applyBorder="1" applyAlignment="1">
      <alignment horizontal="center" vertical="center" shrinkToFit="1"/>
    </xf>
    <xf numFmtId="182" fontId="5" fillId="0" borderId="10" xfId="4" applyNumberFormat="1" applyFont="1" applyFill="1" applyBorder="1" applyAlignment="1">
      <alignment horizontal="center" vertical="center" shrinkToFit="1"/>
    </xf>
    <xf numFmtId="182" fontId="5" fillId="0" borderId="12" xfId="4" applyNumberFormat="1" applyFont="1" applyFill="1" applyBorder="1" applyAlignment="1">
      <alignment vertical="center" shrinkToFit="1"/>
    </xf>
    <xf numFmtId="182" fontId="11" fillId="0" borderId="49" xfId="4" applyNumberFormat="1" applyFont="1" applyFill="1" applyBorder="1" applyAlignment="1">
      <alignment vertical="center" shrinkToFit="1"/>
    </xf>
    <xf numFmtId="182" fontId="5" fillId="0" borderId="14" xfId="4" applyNumberFormat="1" applyFont="1" applyFill="1" applyBorder="1" applyAlignment="1">
      <alignment vertical="center" shrinkToFit="1"/>
    </xf>
    <xf numFmtId="182" fontId="5" fillId="0" borderId="15" xfId="4" applyNumberFormat="1" applyFont="1" applyFill="1" applyBorder="1" applyAlignment="1">
      <alignment vertical="center" shrinkToFit="1"/>
    </xf>
    <xf numFmtId="182" fontId="11" fillId="0" borderId="34" xfId="4" applyNumberFormat="1" applyFont="1" applyFill="1" applyBorder="1" applyAlignment="1">
      <alignment vertical="center" shrinkToFit="1"/>
    </xf>
    <xf numFmtId="184" fontId="5" fillId="0" borderId="11" xfId="0" applyNumberFormat="1" applyFont="1" applyFill="1" applyBorder="1">
      <alignment vertical="center"/>
    </xf>
    <xf numFmtId="184" fontId="11" fillId="0" borderId="22" xfId="0" applyNumberFormat="1" applyFont="1" applyFill="1" applyBorder="1">
      <alignment vertical="center"/>
    </xf>
    <xf numFmtId="184" fontId="5" fillId="0" borderId="23" xfId="0" applyNumberFormat="1" applyFont="1" applyFill="1" applyBorder="1">
      <alignment vertical="center"/>
    </xf>
    <xf numFmtId="184" fontId="5" fillId="0" borderId="32" xfId="0" applyNumberFormat="1" applyFont="1" applyFill="1" applyBorder="1">
      <alignment vertical="center"/>
    </xf>
    <xf numFmtId="179" fontId="5" fillId="0" borderId="17" xfId="0" applyNumberFormat="1" applyFont="1" applyFill="1" applyBorder="1">
      <alignment vertical="center"/>
    </xf>
    <xf numFmtId="179" fontId="11" fillId="0" borderId="18" xfId="0" applyNumberFormat="1" applyFont="1" applyFill="1" applyBorder="1">
      <alignment vertical="center"/>
    </xf>
    <xf numFmtId="179" fontId="5" fillId="0" borderId="19" xfId="0" applyNumberFormat="1" applyFont="1" applyFill="1" applyBorder="1">
      <alignment vertical="center"/>
    </xf>
    <xf numFmtId="179" fontId="5" fillId="0" borderId="21" xfId="0" applyNumberFormat="1" applyFont="1" applyFill="1" applyBorder="1">
      <alignment vertical="center"/>
    </xf>
    <xf numFmtId="179" fontId="5" fillId="0" borderId="20" xfId="0" applyNumberFormat="1" applyFont="1" applyFill="1" applyBorder="1">
      <alignment vertical="center"/>
    </xf>
    <xf numFmtId="179" fontId="11" fillId="0" borderId="11" xfId="14" applyNumberFormat="1" applyFont="1" applyFill="1" applyBorder="1">
      <alignment vertical="center"/>
    </xf>
    <xf numFmtId="179" fontId="11" fillId="0" borderId="22" xfId="14" applyNumberFormat="1" applyFont="1" applyFill="1" applyBorder="1">
      <alignment vertical="center"/>
    </xf>
    <xf numFmtId="179" fontId="11" fillId="0" borderId="23" xfId="14" applyNumberFormat="1" applyFont="1" applyFill="1" applyBorder="1">
      <alignment vertical="center"/>
    </xf>
    <xf numFmtId="179" fontId="11" fillId="0" borderId="32" xfId="14" applyNumberFormat="1" applyFont="1" applyFill="1" applyBorder="1">
      <alignment vertical="center"/>
    </xf>
    <xf numFmtId="179" fontId="11" fillId="0" borderId="11" xfId="0" applyNumberFormat="1" applyFont="1" applyFill="1" applyBorder="1">
      <alignment vertical="center"/>
    </xf>
    <xf numFmtId="179" fontId="11" fillId="0" borderId="22" xfId="0" applyNumberFormat="1" applyFont="1" applyFill="1" applyBorder="1">
      <alignment vertical="center"/>
    </xf>
    <xf numFmtId="179" fontId="11" fillId="0" borderId="23" xfId="0" applyNumberFormat="1" applyFont="1" applyFill="1" applyBorder="1">
      <alignment vertical="center"/>
    </xf>
    <xf numFmtId="179" fontId="11" fillId="0" borderId="32" xfId="0" applyNumberFormat="1" applyFont="1" applyFill="1" applyBorder="1">
      <alignment vertical="center"/>
    </xf>
    <xf numFmtId="182" fontId="5" fillId="0" borderId="28" xfId="4" applyNumberFormat="1" applyFont="1" applyFill="1" applyBorder="1" applyAlignment="1">
      <alignment vertical="center" shrinkToFit="1"/>
    </xf>
    <xf numFmtId="0" fontId="16" fillId="0" borderId="0" xfId="0" applyFont="1" applyFill="1">
      <alignment vertical="center"/>
    </xf>
    <xf numFmtId="0" fontId="17" fillId="0" borderId="0" xfId="0" applyFont="1" applyFill="1">
      <alignment vertical="center"/>
    </xf>
    <xf numFmtId="0" fontId="18" fillId="0" borderId="0" xfId="0" applyFont="1" applyFill="1" applyAlignment="1">
      <alignment horizontal="right" vertical="center"/>
    </xf>
    <xf numFmtId="0" fontId="6" fillId="0" borderId="6" xfId="5" applyFont="1" applyFill="1" applyBorder="1" applyAlignment="1">
      <alignment horizontal="center" vertical="center"/>
    </xf>
    <xf numFmtId="0" fontId="8" fillId="0" borderId="3" xfId="5" applyFont="1" applyFill="1" applyBorder="1" applyAlignment="1">
      <alignment horizontal="center" vertical="center"/>
    </xf>
    <xf numFmtId="182" fontId="6" fillId="0" borderId="52" xfId="5" applyNumberFormat="1" applyFont="1" applyFill="1" applyBorder="1" applyAlignment="1">
      <alignment horizontal="center" vertical="center"/>
    </xf>
    <xf numFmtId="0" fontId="6" fillId="0" borderId="27" xfId="5" applyFont="1" applyFill="1" applyBorder="1" applyAlignment="1">
      <alignment horizontal="center" vertical="center"/>
    </xf>
    <xf numFmtId="179" fontId="6" fillId="0" borderId="52" xfId="5" applyNumberFormat="1" applyFont="1" applyFill="1" applyBorder="1" applyAlignment="1">
      <alignment horizontal="center" vertical="center"/>
    </xf>
    <xf numFmtId="0" fontId="6" fillId="0" borderId="5" xfId="5" applyFont="1" applyFill="1" applyBorder="1" applyAlignment="1">
      <alignment horizontal="center" vertical="center"/>
    </xf>
    <xf numFmtId="179" fontId="8" fillId="0" borderId="29" xfId="5" applyNumberFormat="1" applyFont="1" applyFill="1" applyBorder="1" applyAlignment="1">
      <alignment horizontal="center" vertical="center"/>
    </xf>
    <xf numFmtId="179" fontId="8" fillId="0" borderId="29" xfId="2" applyNumberFormat="1" applyFont="1" applyFill="1" applyBorder="1">
      <alignment vertical="center"/>
    </xf>
    <xf numFmtId="179" fontId="8" fillId="0" borderId="14" xfId="2" applyNumberFormat="1" applyFont="1" applyFill="1" applyBorder="1">
      <alignment vertical="center"/>
    </xf>
    <xf numFmtId="179" fontId="8" fillId="0" borderId="16" xfId="2" applyNumberFormat="1" applyFont="1" applyFill="1" applyBorder="1">
      <alignment vertical="center"/>
    </xf>
    <xf numFmtId="179" fontId="12" fillId="0" borderId="29" xfId="5" applyNumberFormat="1" applyFont="1" applyFill="1" applyBorder="1" applyAlignment="1">
      <alignment horizontal="center" vertical="center"/>
    </xf>
    <xf numFmtId="179" fontId="8" fillId="0" borderId="29" xfId="2" applyNumberFormat="1" applyFont="1" applyFill="1" applyBorder="1" applyAlignment="1">
      <alignment horizontal="right" vertical="center"/>
    </xf>
    <xf numFmtId="179" fontId="12" fillId="0" borderId="14" xfId="2" applyNumberFormat="1" applyFont="1" applyFill="1" applyBorder="1" applyAlignment="1">
      <alignment horizontal="right" vertical="center"/>
    </xf>
    <xf numFmtId="179" fontId="12" fillId="0" borderId="16" xfId="2" applyNumberFormat="1" applyFont="1" applyFill="1" applyBorder="1" applyAlignment="1">
      <alignment horizontal="right" vertical="center"/>
    </xf>
    <xf numFmtId="179" fontId="12" fillId="0" borderId="12" xfId="5" applyNumberFormat="1" applyFont="1" applyFill="1" applyBorder="1" applyAlignment="1">
      <alignment horizontal="center" vertical="center"/>
    </xf>
    <xf numFmtId="179" fontId="8" fillId="0" borderId="28" xfId="5" applyNumberFormat="1" applyFont="1" applyFill="1" applyBorder="1" applyAlignment="1">
      <alignment horizontal="center" vertical="center"/>
    </xf>
    <xf numFmtId="179" fontId="8" fillId="0" borderId="28" xfId="2" applyNumberFormat="1" applyFont="1" applyFill="1" applyBorder="1">
      <alignment vertical="center"/>
    </xf>
    <xf numFmtId="179" fontId="8" fillId="0" borderId="19" xfId="2" applyNumberFormat="1" applyFont="1" applyFill="1" applyBorder="1">
      <alignment vertical="center"/>
    </xf>
    <xf numFmtId="179" fontId="8" fillId="0" borderId="21" xfId="2" applyNumberFormat="1" applyFont="1" applyFill="1" applyBorder="1">
      <alignment vertical="center"/>
    </xf>
    <xf numFmtId="179" fontId="8" fillId="0" borderId="17" xfId="5" applyNumberFormat="1" applyFont="1" applyFill="1" applyBorder="1" applyAlignment="1">
      <alignment horizontal="center" vertical="center"/>
    </xf>
    <xf numFmtId="179" fontId="6" fillId="0" borderId="28" xfId="5" applyNumberFormat="1" applyFont="1" applyFill="1" applyBorder="1" applyAlignment="1">
      <alignment horizontal="center" vertical="center"/>
    </xf>
    <xf numFmtId="179" fontId="6" fillId="0" borderId="19" xfId="2" applyNumberFormat="1" applyFont="1" applyFill="1" applyBorder="1">
      <alignment vertical="center"/>
    </xf>
    <xf numFmtId="179" fontId="6" fillId="0" borderId="21" xfId="2" applyNumberFormat="1" applyFont="1" applyFill="1" applyBorder="1">
      <alignment vertical="center"/>
    </xf>
    <xf numFmtId="179" fontId="6" fillId="0" borderId="17" xfId="5" applyNumberFormat="1" applyFont="1" applyFill="1" applyBorder="1" applyAlignment="1">
      <alignment horizontal="center" vertical="center"/>
    </xf>
    <xf numFmtId="179" fontId="6" fillId="0" borderId="19" xfId="2" applyNumberFormat="1" applyFont="1" applyFill="1" applyBorder="1" applyAlignment="1">
      <alignment horizontal="right" vertical="center"/>
    </xf>
    <xf numFmtId="179" fontId="6" fillId="0" borderId="21" xfId="2" applyNumberFormat="1" applyFont="1" applyFill="1" applyBorder="1" applyAlignment="1">
      <alignment horizontal="right" vertical="center"/>
    </xf>
    <xf numFmtId="179" fontId="8" fillId="0" borderId="19" xfId="2" applyNumberFormat="1" applyFont="1" applyFill="1" applyBorder="1" applyAlignment="1">
      <alignment horizontal="right" vertical="center"/>
    </xf>
    <xf numFmtId="179" fontId="6" fillId="0" borderId="17" xfId="5" applyNumberFormat="1" applyFont="1" applyFill="1" applyBorder="1" applyAlignment="1">
      <alignment horizontal="left" vertical="center"/>
    </xf>
    <xf numFmtId="179" fontId="25" fillId="0" borderId="28" xfId="5" applyNumberFormat="1" applyFont="1" applyFill="1" applyBorder="1" applyAlignment="1">
      <alignment vertical="center"/>
    </xf>
    <xf numFmtId="179" fontId="6" fillId="0" borderId="19" xfId="5" applyNumberFormat="1" applyFont="1" applyFill="1" applyBorder="1" applyAlignment="1">
      <alignment vertical="center"/>
    </xf>
    <xf numFmtId="179" fontId="6" fillId="0" borderId="21" xfId="5" applyNumberFormat="1" applyFont="1" applyFill="1" applyBorder="1" applyAlignment="1">
      <alignment vertical="center"/>
    </xf>
    <xf numFmtId="179" fontId="8" fillId="0" borderId="28" xfId="5" applyNumberFormat="1" applyFont="1" applyFill="1" applyBorder="1" applyAlignment="1">
      <alignment vertical="center"/>
    </xf>
    <xf numFmtId="180" fontId="8" fillId="0" borderId="28" xfId="6" applyNumberFormat="1" applyFont="1" applyFill="1" applyBorder="1">
      <alignment vertical="center"/>
    </xf>
    <xf numFmtId="180" fontId="6" fillId="0" borderId="19" xfId="6" applyNumberFormat="1" applyFont="1" applyFill="1" applyBorder="1">
      <alignment vertical="center"/>
    </xf>
    <xf numFmtId="180" fontId="6" fillId="0" borderId="21" xfId="6" applyNumberFormat="1" applyFont="1" applyFill="1" applyBorder="1">
      <alignment vertical="center"/>
    </xf>
    <xf numFmtId="180" fontId="8" fillId="0" borderId="28" xfId="5" applyNumberFormat="1" applyFont="1" applyFill="1" applyBorder="1" applyAlignment="1">
      <alignment vertical="center"/>
    </xf>
    <xf numFmtId="180" fontId="6" fillId="0" borderId="19" xfId="5" applyNumberFormat="1" applyFont="1" applyFill="1" applyBorder="1" applyAlignment="1">
      <alignment vertical="center"/>
    </xf>
    <xf numFmtId="180" fontId="6" fillId="0" borderId="21" xfId="5" applyNumberFormat="1" applyFont="1" applyFill="1" applyBorder="1" applyAlignment="1">
      <alignment vertical="center"/>
    </xf>
    <xf numFmtId="179" fontId="6" fillId="0" borderId="33" xfId="5" applyNumberFormat="1" applyFont="1" applyFill="1" applyBorder="1" applyAlignment="1">
      <alignment horizontal="center" vertical="center"/>
    </xf>
    <xf numFmtId="179" fontId="8" fillId="0" borderId="22" xfId="2" applyNumberFormat="1" applyFont="1" applyFill="1" applyBorder="1">
      <alignment vertical="center"/>
    </xf>
    <xf numFmtId="179" fontId="6" fillId="0" borderId="23" xfId="2" applyNumberFormat="1" applyFont="1" applyFill="1" applyBorder="1">
      <alignment vertical="center"/>
    </xf>
    <xf numFmtId="179" fontId="6" fillId="0" borderId="32" xfId="2" applyNumberFormat="1" applyFont="1" applyFill="1" applyBorder="1">
      <alignment vertical="center"/>
    </xf>
    <xf numFmtId="179" fontId="6" fillId="0" borderId="11" xfId="5" applyNumberFormat="1" applyFont="1" applyFill="1" applyBorder="1" applyAlignment="1">
      <alignment horizontal="center" vertical="center"/>
    </xf>
    <xf numFmtId="180" fontId="25" fillId="0" borderId="33" xfId="5" applyNumberFormat="1" applyFont="1" applyFill="1" applyBorder="1" applyAlignment="1">
      <alignment vertical="center"/>
    </xf>
    <xf numFmtId="180" fontId="6" fillId="0" borderId="23" xfId="5" applyNumberFormat="1" applyFont="1" applyFill="1" applyBorder="1" applyAlignment="1">
      <alignment vertical="center"/>
    </xf>
    <xf numFmtId="180" fontId="6" fillId="0" borderId="32" xfId="5" applyNumberFormat="1" applyFont="1" applyFill="1" applyBorder="1" applyAlignment="1">
      <alignment vertical="center"/>
    </xf>
    <xf numFmtId="0" fontId="6" fillId="0" borderId="0" xfId="5" applyFont="1" applyFill="1" applyAlignment="1">
      <alignment vertical="center"/>
    </xf>
    <xf numFmtId="0" fontId="5" fillId="0" borderId="0" xfId="5" applyFont="1" applyFill="1" applyAlignment="1">
      <alignment vertical="center"/>
    </xf>
    <xf numFmtId="182" fontId="5" fillId="0" borderId="0" xfId="5" applyNumberFormat="1" applyFont="1" applyFill="1" applyAlignment="1">
      <alignment vertical="center"/>
    </xf>
    <xf numFmtId="0" fontId="5" fillId="0" borderId="0" xfId="5" applyFont="1" applyFill="1" applyAlignment="1">
      <alignment horizontal="center" vertical="center"/>
    </xf>
    <xf numFmtId="179" fontId="5" fillId="0" borderId="0" xfId="5" applyNumberFormat="1" applyFont="1" applyFill="1" applyAlignment="1">
      <alignment vertical="center"/>
    </xf>
    <xf numFmtId="0" fontId="5" fillId="0" borderId="30" xfId="5" applyFont="1" applyFill="1" applyBorder="1" applyAlignment="1">
      <alignment vertical="center"/>
    </xf>
    <xf numFmtId="0" fontId="22" fillId="0" borderId="0" xfId="0" applyFont="1" applyFill="1">
      <alignment vertical="center"/>
    </xf>
    <xf numFmtId="0" fontId="5" fillId="0" borderId="0" xfId="0" applyFont="1" applyFill="1">
      <alignment vertical="center"/>
    </xf>
    <xf numFmtId="0" fontId="8" fillId="0" borderId="8" xfId="7" applyFont="1" applyFill="1" applyBorder="1" applyAlignment="1">
      <alignment horizontal="center" vertical="center"/>
    </xf>
    <xf numFmtId="0" fontId="6" fillId="0" borderId="9" xfId="7" applyFont="1" applyFill="1" applyBorder="1" applyAlignment="1">
      <alignment horizontal="center" vertical="center"/>
    </xf>
    <xf numFmtId="0" fontId="6" fillId="0" borderId="10" xfId="7" applyFont="1" applyFill="1" applyBorder="1" applyAlignment="1">
      <alignment horizontal="center" vertical="center"/>
    </xf>
    <xf numFmtId="0" fontId="8" fillId="0" borderId="12" xfId="7" applyFont="1" applyFill="1" applyBorder="1" applyAlignment="1">
      <alignment horizontal="center" vertical="center"/>
    </xf>
    <xf numFmtId="179" fontId="8" fillId="0" borderId="13" xfId="7" applyNumberFormat="1" applyFont="1" applyFill="1" applyBorder="1" applyAlignment="1">
      <alignment vertical="center" shrinkToFit="1"/>
    </xf>
    <xf numFmtId="179" fontId="8" fillId="0" borderId="14" xfId="7" applyNumberFormat="1" applyFont="1" applyFill="1" applyBorder="1" applyAlignment="1">
      <alignment vertical="center" shrinkToFit="1"/>
    </xf>
    <xf numFmtId="179" fontId="8" fillId="0" borderId="15" xfId="7" applyNumberFormat="1" applyFont="1" applyFill="1" applyBorder="1" applyAlignment="1">
      <alignment vertical="center" shrinkToFit="1"/>
    </xf>
    <xf numFmtId="179" fontId="8" fillId="0" borderId="13" xfId="3" applyNumberFormat="1" applyFont="1" applyFill="1" applyBorder="1" applyAlignment="1">
      <alignment vertical="center" shrinkToFit="1"/>
    </xf>
    <xf numFmtId="179" fontId="8" fillId="0" borderId="14" xfId="3" applyNumberFormat="1" applyFont="1" applyFill="1" applyBorder="1" applyAlignment="1">
      <alignment vertical="center" shrinkToFit="1"/>
    </xf>
    <xf numFmtId="179" fontId="8" fillId="0" borderId="15" xfId="3" applyNumberFormat="1" applyFont="1" applyFill="1" applyBorder="1" applyAlignment="1">
      <alignment vertical="center" shrinkToFit="1"/>
    </xf>
    <xf numFmtId="0" fontId="6" fillId="0" borderId="17" xfId="7" applyFont="1" applyFill="1" applyBorder="1" applyAlignment="1">
      <alignment horizontal="center" vertical="center"/>
    </xf>
    <xf numFmtId="179" fontId="8" fillId="0" borderId="18" xfId="7" applyNumberFormat="1" applyFont="1" applyFill="1" applyBorder="1" applyAlignment="1">
      <alignment vertical="center" shrinkToFit="1"/>
    </xf>
    <xf numFmtId="179" fontId="6" fillId="0" borderId="19" xfId="7" applyNumberFormat="1" applyFont="1" applyFill="1" applyBorder="1" applyAlignment="1">
      <alignment vertical="center" shrinkToFit="1"/>
    </xf>
    <xf numFmtId="179" fontId="6" fillId="0" borderId="20" xfId="7" applyNumberFormat="1" applyFont="1" applyFill="1" applyBorder="1" applyAlignment="1">
      <alignment vertical="center" shrinkToFit="1"/>
    </xf>
    <xf numFmtId="179" fontId="8" fillId="0" borderId="18" xfId="3" applyNumberFormat="1" applyFont="1" applyFill="1" applyBorder="1" applyAlignment="1">
      <alignment vertical="center" shrinkToFit="1"/>
    </xf>
    <xf numFmtId="179" fontId="6" fillId="0" borderId="19" xfId="3" applyNumberFormat="1" applyFont="1" applyFill="1" applyBorder="1" applyAlignment="1">
      <alignment vertical="center" shrinkToFit="1"/>
    </xf>
    <xf numFmtId="179" fontId="6" fillId="0" borderId="20" xfId="3" applyNumberFormat="1" applyFont="1" applyFill="1" applyBorder="1" applyAlignment="1">
      <alignment vertical="center" shrinkToFit="1"/>
    </xf>
    <xf numFmtId="179" fontId="6" fillId="0" borderId="19" xfId="7" applyNumberFormat="1" applyFont="1" applyFill="1" applyBorder="1" applyAlignment="1">
      <alignment horizontal="right" vertical="center" shrinkToFit="1"/>
    </xf>
    <xf numFmtId="179" fontId="6" fillId="0" borderId="19" xfId="3" applyNumberFormat="1" applyFont="1" applyFill="1" applyBorder="1" applyAlignment="1">
      <alignment horizontal="right" vertical="center" shrinkToFit="1"/>
    </xf>
    <xf numFmtId="179" fontId="6" fillId="0" borderId="20" xfId="3" applyNumberFormat="1" applyFont="1" applyFill="1" applyBorder="1" applyAlignment="1">
      <alignment horizontal="right" vertical="center" shrinkToFit="1"/>
    </xf>
    <xf numFmtId="179" fontId="25" fillId="0" borderId="19" xfId="2" applyNumberFormat="1" applyFont="1" applyFill="1" applyBorder="1">
      <alignment vertical="center"/>
    </xf>
    <xf numFmtId="179" fontId="25" fillId="0" borderId="21" xfId="2" applyNumberFormat="1" applyFont="1" applyFill="1" applyBorder="1">
      <alignment vertical="center"/>
    </xf>
    <xf numFmtId="0" fontId="6" fillId="0" borderId="17" xfId="7" applyFont="1" applyFill="1" applyBorder="1" applyAlignment="1">
      <alignment horizontal="left" vertical="center"/>
    </xf>
    <xf numFmtId="0" fontId="6" fillId="0" borderId="17" xfId="7" applyFont="1" applyFill="1" applyBorder="1" applyAlignment="1">
      <alignment vertical="center"/>
    </xf>
    <xf numFmtId="180" fontId="8" fillId="0" borderId="18" xfId="7" applyNumberFormat="1" applyFont="1" applyFill="1" applyBorder="1" applyAlignment="1">
      <alignment vertical="center" shrinkToFit="1"/>
    </xf>
    <xf numFmtId="180" fontId="6" fillId="0" borderId="19" xfId="7" applyNumberFormat="1" applyFont="1" applyFill="1" applyBorder="1" applyAlignment="1">
      <alignment vertical="center" shrinkToFit="1"/>
    </xf>
    <xf numFmtId="180" fontId="6" fillId="0" borderId="20" xfId="7" applyNumberFormat="1" applyFont="1" applyFill="1" applyBorder="1" applyAlignment="1">
      <alignment vertical="center" shrinkToFit="1"/>
    </xf>
    <xf numFmtId="0" fontId="6" fillId="0" borderId="11" xfId="7" applyFont="1" applyFill="1" applyBorder="1"/>
    <xf numFmtId="180" fontId="8" fillId="0" borderId="22" xfId="8" applyNumberFormat="1" applyFont="1" applyFill="1" applyBorder="1" applyAlignment="1">
      <alignment shrinkToFit="1"/>
    </xf>
    <xf numFmtId="180" fontId="6" fillId="0" borderId="23" xfId="8" applyNumberFormat="1" applyFont="1" applyFill="1" applyBorder="1" applyAlignment="1">
      <alignment shrinkToFit="1"/>
    </xf>
    <xf numFmtId="180" fontId="6" fillId="0" borderId="24" xfId="8" applyNumberFormat="1" applyFont="1" applyFill="1" applyBorder="1" applyAlignment="1">
      <alignment shrinkToFit="1"/>
    </xf>
    <xf numFmtId="180" fontId="8" fillId="0" borderId="22" xfId="7" applyNumberFormat="1" applyFont="1" applyFill="1" applyBorder="1" applyAlignment="1">
      <alignment shrinkToFit="1"/>
    </xf>
    <xf numFmtId="180" fontId="6" fillId="0" borderId="23" xfId="7" applyNumberFormat="1" applyFont="1" applyFill="1" applyBorder="1" applyAlignment="1">
      <alignment shrinkToFit="1"/>
    </xf>
    <xf numFmtId="180" fontId="6" fillId="0" borderId="24" xfId="7" applyNumberFormat="1" applyFont="1" applyFill="1" applyBorder="1" applyAlignment="1">
      <alignment shrinkToFit="1"/>
    </xf>
    <xf numFmtId="0" fontId="6" fillId="0" borderId="0" xfId="7" applyFont="1" applyFill="1" applyAlignment="1">
      <alignment horizontal="left" vertical="center"/>
    </xf>
    <xf numFmtId="0" fontId="5" fillId="0" borderId="0" xfId="7" applyFont="1" applyFill="1" applyAlignment="1">
      <alignment vertical="center"/>
    </xf>
    <xf numFmtId="49" fontId="6" fillId="0" borderId="0" xfId="1" applyNumberFormat="1" applyFont="1" applyFill="1" applyAlignment="1">
      <alignment horizontal="center" vertical="center"/>
    </xf>
    <xf numFmtId="176" fontId="6" fillId="0" borderId="0" xfId="2" applyNumberFormat="1" applyFont="1" applyFill="1" applyAlignment="1">
      <alignment horizontal="right" vertical="center"/>
    </xf>
    <xf numFmtId="176" fontId="12" fillId="0" borderId="0" xfId="2" applyNumberFormat="1" applyFont="1" applyFill="1">
      <alignment vertical="center"/>
    </xf>
    <xf numFmtId="176" fontId="6" fillId="0" borderId="0" xfId="2" applyNumberFormat="1" applyFont="1" applyFill="1">
      <alignment vertical="center"/>
    </xf>
    <xf numFmtId="177" fontId="6" fillId="0" borderId="0" xfId="2" applyNumberFormat="1" applyFont="1" applyFill="1" applyAlignment="1">
      <alignment horizontal="right" vertical="center"/>
    </xf>
    <xf numFmtId="178" fontId="6" fillId="0" borderId="0" xfId="2" applyNumberFormat="1" applyFont="1" applyFill="1">
      <alignment vertical="center"/>
    </xf>
    <xf numFmtId="0" fontId="11" fillId="0" borderId="8" xfId="9" applyFont="1" applyFill="1" applyBorder="1" applyAlignment="1">
      <alignment horizontal="center" vertical="center"/>
    </xf>
    <xf numFmtId="0" fontId="5" fillId="0" borderId="9" xfId="9" applyFont="1" applyFill="1" applyBorder="1" applyAlignment="1">
      <alignment horizontal="center" vertical="center"/>
    </xf>
    <xf numFmtId="0" fontId="5" fillId="0" borderId="10" xfId="9" applyFont="1" applyFill="1" applyBorder="1" applyAlignment="1">
      <alignment horizontal="center" vertical="center"/>
    </xf>
    <xf numFmtId="183" fontId="5" fillId="0" borderId="9" xfId="9" applyNumberFormat="1" applyFont="1" applyFill="1" applyBorder="1" applyAlignment="1">
      <alignment horizontal="center" vertical="center"/>
    </xf>
    <xf numFmtId="183" fontId="5" fillId="0" borderId="10" xfId="9" applyNumberFormat="1" applyFont="1" applyFill="1" applyBorder="1" applyAlignment="1">
      <alignment horizontal="center" vertical="center"/>
    </xf>
    <xf numFmtId="49" fontId="11" fillId="0" borderId="17" xfId="9" applyNumberFormat="1" applyFont="1" applyFill="1" applyBorder="1" applyAlignment="1">
      <alignment horizontal="center" vertical="center"/>
    </xf>
    <xf numFmtId="183" fontId="11" fillId="0" borderId="18" xfId="9" applyNumberFormat="1" applyFont="1" applyFill="1" applyBorder="1" applyAlignment="1">
      <alignment vertical="center" shrinkToFit="1"/>
    </xf>
    <xf numFmtId="183" fontId="11" fillId="0" borderId="19" xfId="9" applyNumberFormat="1" applyFont="1" applyFill="1" applyBorder="1" applyAlignment="1">
      <alignment vertical="center" shrinkToFit="1"/>
    </xf>
    <xf numFmtId="183" fontId="11" fillId="0" borderId="20" xfId="9" applyNumberFormat="1" applyFont="1" applyFill="1" applyBorder="1" applyAlignment="1">
      <alignment vertical="center" shrinkToFit="1"/>
    </xf>
    <xf numFmtId="49" fontId="11" fillId="0" borderId="17" xfId="9" quotePrefix="1" applyNumberFormat="1" applyFont="1" applyFill="1" applyBorder="1" applyAlignment="1">
      <alignment horizontal="center" vertical="center"/>
    </xf>
    <xf numFmtId="183" fontId="11" fillId="0" borderId="28" xfId="9" applyNumberFormat="1" applyFont="1" applyFill="1" applyBorder="1" applyAlignment="1">
      <alignment vertical="center" shrinkToFit="1"/>
    </xf>
    <xf numFmtId="183" fontId="11" fillId="0" borderId="21" xfId="9" applyNumberFormat="1" applyFont="1" applyFill="1" applyBorder="1" applyAlignment="1">
      <alignment vertical="center" shrinkToFit="1"/>
    </xf>
    <xf numFmtId="183" fontId="11" fillId="0" borderId="0" xfId="9" applyNumberFormat="1" applyFont="1" applyFill="1" applyAlignment="1">
      <alignment vertical="center" shrinkToFit="1"/>
    </xf>
    <xf numFmtId="49" fontId="11" fillId="0" borderId="53" xfId="9" quotePrefix="1" applyNumberFormat="1" applyFont="1" applyFill="1" applyBorder="1" applyAlignment="1">
      <alignment horizontal="center" vertical="center"/>
    </xf>
    <xf numFmtId="0" fontId="5" fillId="0" borderId="17" xfId="9" quotePrefix="1" applyFont="1" applyFill="1" applyBorder="1" applyAlignment="1">
      <alignment horizontal="center" vertical="center"/>
    </xf>
    <xf numFmtId="49" fontId="5" fillId="0" borderId="17" xfId="9" applyNumberFormat="1" applyFont="1" applyFill="1" applyBorder="1" applyAlignment="1">
      <alignment horizontal="center" vertical="center"/>
    </xf>
    <xf numFmtId="49" fontId="5" fillId="0" borderId="11" xfId="9" applyNumberFormat="1" applyFont="1" applyFill="1" applyBorder="1" applyAlignment="1">
      <alignment horizontal="center" vertical="center"/>
    </xf>
    <xf numFmtId="0" fontId="6" fillId="0" borderId="0" xfId="9" applyFont="1" applyFill="1" applyAlignment="1">
      <alignment vertical="center"/>
    </xf>
    <xf numFmtId="183" fontId="5" fillId="0" borderId="0" xfId="9" applyNumberFormat="1" applyFont="1" applyFill="1" applyAlignment="1">
      <alignment vertical="center"/>
    </xf>
    <xf numFmtId="183" fontId="11" fillId="0" borderId="57" xfId="9" applyNumberFormat="1" applyFont="1" applyFill="1" applyBorder="1" applyAlignment="1">
      <alignment vertical="center" shrinkToFit="1"/>
    </xf>
    <xf numFmtId="183" fontId="11" fillId="0" borderId="55" xfId="9" applyNumberFormat="1" applyFont="1" applyFill="1" applyBorder="1" applyAlignment="1">
      <alignment vertical="center" shrinkToFit="1"/>
    </xf>
    <xf numFmtId="183" fontId="11" fillId="0" borderId="58" xfId="9" applyNumberFormat="1" applyFont="1" applyFill="1" applyBorder="1" applyAlignment="1">
      <alignment vertical="center" shrinkToFit="1"/>
    </xf>
    <xf numFmtId="183" fontId="11" fillId="0" borderId="54" xfId="9" applyNumberFormat="1" applyFont="1" applyFill="1" applyBorder="1" applyAlignment="1">
      <alignment vertical="center" shrinkToFit="1"/>
    </xf>
    <xf numFmtId="183" fontId="11" fillId="0" borderId="59" xfId="9" applyNumberFormat="1" applyFont="1" applyFill="1" applyBorder="1" applyAlignment="1">
      <alignment vertical="center" shrinkToFit="1"/>
    </xf>
    <xf numFmtId="183" fontId="5" fillId="0" borderId="19" xfId="9" applyNumberFormat="1" applyFont="1" applyFill="1" applyBorder="1" applyAlignment="1">
      <alignment vertical="center" shrinkToFit="1"/>
    </xf>
    <xf numFmtId="183" fontId="5" fillId="0" borderId="20" xfId="9" applyNumberFormat="1" applyFont="1" applyFill="1" applyBorder="1" applyAlignment="1">
      <alignment vertical="center" shrinkToFit="1"/>
    </xf>
    <xf numFmtId="183" fontId="5" fillId="0" borderId="21" xfId="9" applyNumberFormat="1" applyFont="1" applyFill="1" applyBorder="1" applyAlignment="1">
      <alignment vertical="center" shrinkToFit="1"/>
    </xf>
    <xf numFmtId="183" fontId="5" fillId="0" borderId="34" xfId="9" applyNumberFormat="1" applyFont="1" applyFill="1" applyBorder="1" applyAlignment="1">
      <alignment vertical="center" shrinkToFit="1"/>
    </xf>
    <xf numFmtId="183" fontId="11" fillId="0" borderId="22" xfId="9" applyNumberFormat="1" applyFont="1" applyFill="1" applyBorder="1" applyAlignment="1">
      <alignment vertical="center" shrinkToFit="1"/>
    </xf>
    <xf numFmtId="183" fontId="5" fillId="0" borderId="23" xfId="9" applyNumberFormat="1" applyFont="1" applyFill="1" applyBorder="1" applyAlignment="1">
      <alignment vertical="center" shrinkToFit="1"/>
    </xf>
    <xf numFmtId="183" fontId="5" fillId="0" borderId="24" xfId="9" applyNumberFormat="1" applyFont="1" applyFill="1" applyBorder="1" applyAlignment="1">
      <alignment vertical="center" shrinkToFit="1"/>
    </xf>
    <xf numFmtId="183" fontId="5" fillId="0" borderId="32" xfId="9" applyNumberFormat="1" applyFont="1" applyFill="1" applyBorder="1" applyAlignment="1">
      <alignment vertical="center" shrinkToFit="1"/>
    </xf>
    <xf numFmtId="183" fontId="5" fillId="0" borderId="40" xfId="9" applyNumberFormat="1" applyFont="1" applyFill="1" applyBorder="1" applyAlignment="1">
      <alignment vertical="center" shrinkToFit="1"/>
    </xf>
    <xf numFmtId="183" fontId="4" fillId="0" borderId="0" xfId="0" applyNumberFormat="1" applyFont="1" applyFill="1">
      <alignment vertical="center"/>
    </xf>
    <xf numFmtId="0" fontId="6" fillId="0" borderId="1" xfId="8" applyFont="1" applyFill="1" applyBorder="1" applyAlignment="1">
      <alignment horizontal="right" vertical="center"/>
    </xf>
    <xf numFmtId="0" fontId="11" fillId="0" borderId="33" xfId="9" applyFont="1" applyFill="1" applyBorder="1" applyAlignment="1">
      <alignment horizontal="center" vertical="center"/>
    </xf>
    <xf numFmtId="0" fontId="5" fillId="0" borderId="32" xfId="9" applyFont="1" applyFill="1" applyBorder="1" applyAlignment="1">
      <alignment horizontal="center" vertical="center"/>
    </xf>
    <xf numFmtId="0" fontId="11" fillId="0" borderId="17" xfId="10" applyFont="1" applyFill="1" applyBorder="1" applyAlignment="1">
      <alignment horizontal="center" vertical="center"/>
    </xf>
    <xf numFmtId="185" fontId="11" fillId="0" borderId="28" xfId="9" applyNumberFormat="1" applyFont="1" applyFill="1" applyBorder="1" applyAlignment="1">
      <alignment vertical="center"/>
    </xf>
    <xf numFmtId="185" fontId="11" fillId="0" borderId="19" xfId="9" applyNumberFormat="1" applyFont="1" applyFill="1" applyBorder="1" applyAlignment="1">
      <alignment vertical="center"/>
    </xf>
    <xf numFmtId="185" fontId="11" fillId="0" borderId="0" xfId="9" applyNumberFormat="1" applyFont="1" applyFill="1" applyAlignment="1">
      <alignment vertical="center"/>
    </xf>
    <xf numFmtId="185" fontId="11" fillId="0" borderId="18" xfId="9" applyNumberFormat="1" applyFont="1" applyFill="1" applyBorder="1" applyAlignment="1">
      <alignment vertical="center"/>
    </xf>
    <xf numFmtId="183" fontId="11" fillId="0" borderId="28" xfId="9" applyNumberFormat="1" applyFont="1" applyFill="1" applyBorder="1" applyAlignment="1">
      <alignment horizontal="right" vertical="center" indent="1"/>
    </xf>
    <xf numFmtId="183" fontId="11" fillId="0" borderId="19" xfId="9" applyNumberFormat="1" applyFont="1" applyFill="1" applyBorder="1" applyAlignment="1">
      <alignment horizontal="right" vertical="center" indent="1"/>
    </xf>
    <xf numFmtId="183" fontId="11" fillId="0" borderId="21" xfId="9" applyNumberFormat="1" applyFont="1" applyFill="1" applyBorder="1" applyAlignment="1">
      <alignment horizontal="right" vertical="center" indent="1"/>
    </xf>
    <xf numFmtId="185" fontId="11" fillId="0" borderId="21" xfId="9" applyNumberFormat="1" applyFont="1" applyFill="1" applyBorder="1" applyAlignment="1">
      <alignment vertical="center"/>
    </xf>
    <xf numFmtId="183" fontId="11" fillId="0" borderId="18" xfId="9" applyNumberFormat="1" applyFont="1" applyFill="1" applyBorder="1" applyAlignment="1">
      <alignment horizontal="right" vertical="center" indent="1"/>
    </xf>
    <xf numFmtId="0" fontId="11" fillId="0" borderId="17" xfId="10" quotePrefix="1" applyFont="1" applyFill="1" applyBorder="1" applyAlignment="1">
      <alignment horizontal="center" vertical="center"/>
    </xf>
    <xf numFmtId="183" fontId="11" fillId="0" borderId="20" xfId="9" applyNumberFormat="1" applyFont="1" applyFill="1" applyBorder="1" applyAlignment="1">
      <alignment horizontal="right" vertical="center" indent="1"/>
    </xf>
    <xf numFmtId="49" fontId="11" fillId="0" borderId="53" xfId="10" quotePrefix="1" applyNumberFormat="1" applyFont="1" applyFill="1" applyBorder="1" applyAlignment="1">
      <alignment horizontal="center" vertical="center"/>
    </xf>
    <xf numFmtId="185" fontId="11" fillId="0" borderId="54" xfId="9" applyNumberFormat="1" applyFont="1" applyFill="1" applyBorder="1" applyAlignment="1">
      <alignment vertical="center"/>
    </xf>
    <xf numFmtId="185" fontId="11" fillId="0" borderId="55" xfId="9" applyNumberFormat="1" applyFont="1" applyFill="1" applyBorder="1" applyAlignment="1">
      <alignment vertical="center"/>
    </xf>
    <xf numFmtId="185" fontId="11" fillId="0" borderId="56" xfId="9" applyNumberFormat="1" applyFont="1" applyFill="1" applyBorder="1" applyAlignment="1">
      <alignment vertical="center"/>
    </xf>
    <xf numFmtId="185" fontId="11" fillId="0" borderId="57" xfId="9" applyNumberFormat="1" applyFont="1" applyFill="1" applyBorder="1" applyAlignment="1">
      <alignment vertical="center"/>
    </xf>
    <xf numFmtId="183" fontId="11" fillId="0" borderId="54" xfId="9" applyNumberFormat="1" applyFont="1" applyFill="1" applyBorder="1" applyAlignment="1">
      <alignment horizontal="right" vertical="center" indent="1"/>
    </xf>
    <xf numFmtId="183" fontId="11" fillId="0" borderId="55" xfId="9" applyNumberFormat="1" applyFont="1" applyFill="1" applyBorder="1" applyAlignment="1">
      <alignment horizontal="right" vertical="center" indent="1"/>
    </xf>
    <xf numFmtId="183" fontId="11" fillId="0" borderId="58" xfId="9" applyNumberFormat="1" applyFont="1" applyFill="1" applyBorder="1" applyAlignment="1">
      <alignment horizontal="right" vertical="center" indent="1"/>
    </xf>
    <xf numFmtId="55" fontId="5" fillId="0" borderId="17" xfId="10" quotePrefix="1" applyNumberFormat="1" applyFont="1" applyFill="1" applyBorder="1" applyAlignment="1">
      <alignment horizontal="center" vertical="center"/>
    </xf>
    <xf numFmtId="185" fontId="5" fillId="0" borderId="19" xfId="9" applyNumberFormat="1" applyFont="1" applyFill="1" applyBorder="1" applyAlignment="1">
      <alignment vertical="center"/>
    </xf>
    <xf numFmtId="185" fontId="5" fillId="0" borderId="0" xfId="9" applyNumberFormat="1" applyFont="1" applyFill="1" applyAlignment="1">
      <alignment vertical="center"/>
    </xf>
    <xf numFmtId="183" fontId="5" fillId="0" borderId="19" xfId="9" applyNumberFormat="1" applyFont="1" applyFill="1" applyBorder="1" applyAlignment="1">
      <alignment horizontal="right" vertical="center" indent="1"/>
    </xf>
    <xf numFmtId="183" fontId="5" fillId="0" borderId="21" xfId="9" applyNumberFormat="1" applyFont="1" applyFill="1" applyBorder="1" applyAlignment="1">
      <alignment horizontal="right" vertical="center" indent="1"/>
    </xf>
    <xf numFmtId="49" fontId="5" fillId="0" borderId="17" xfId="10" applyNumberFormat="1" applyFont="1" applyFill="1" applyBorder="1" applyAlignment="1">
      <alignment horizontal="center" vertical="center"/>
    </xf>
    <xf numFmtId="0" fontId="5" fillId="0" borderId="17" xfId="10" quotePrefix="1" applyFont="1" applyFill="1" applyBorder="1" applyAlignment="1">
      <alignment horizontal="center" vertical="center"/>
    </xf>
    <xf numFmtId="49" fontId="5" fillId="0" borderId="11" xfId="10" applyNumberFormat="1" applyFont="1" applyFill="1" applyBorder="1" applyAlignment="1">
      <alignment horizontal="center" vertical="center"/>
    </xf>
    <xf numFmtId="185" fontId="11" fillId="0" borderId="33" xfId="9" applyNumberFormat="1" applyFont="1" applyFill="1" applyBorder="1" applyAlignment="1">
      <alignment vertical="center"/>
    </xf>
    <xf numFmtId="185" fontId="5" fillId="0" borderId="23" xfId="9" applyNumberFormat="1" applyFont="1" applyFill="1" applyBorder="1" applyAlignment="1">
      <alignment vertical="center"/>
    </xf>
    <xf numFmtId="185" fontId="5" fillId="0" borderId="31" xfId="9" applyNumberFormat="1" applyFont="1" applyFill="1" applyBorder="1" applyAlignment="1">
      <alignment vertical="center"/>
    </xf>
    <xf numFmtId="185" fontId="11" fillId="0" borderId="22" xfId="9" applyNumberFormat="1" applyFont="1" applyFill="1" applyBorder="1" applyAlignment="1">
      <alignment vertical="center"/>
    </xf>
    <xf numFmtId="183" fontId="11" fillId="0" borderId="33" xfId="9" applyNumberFormat="1" applyFont="1" applyFill="1" applyBorder="1" applyAlignment="1">
      <alignment horizontal="right" vertical="center" indent="1"/>
    </xf>
    <xf numFmtId="183" fontId="5" fillId="0" borderId="23" xfId="9" applyNumberFormat="1" applyFont="1" applyFill="1" applyBorder="1" applyAlignment="1">
      <alignment horizontal="right" vertical="center" indent="1"/>
    </xf>
    <xf numFmtId="183" fontId="5" fillId="0" borderId="32" xfId="9" applyNumberFormat="1" applyFont="1" applyFill="1" applyBorder="1" applyAlignment="1">
      <alignment horizontal="right" vertical="center" indent="1"/>
    </xf>
    <xf numFmtId="185" fontId="6" fillId="0" borderId="0" xfId="9" applyNumberFormat="1" applyFont="1" applyFill="1" applyAlignment="1">
      <alignment vertical="center"/>
    </xf>
    <xf numFmtId="0" fontId="5" fillId="0" borderId="8" xfId="11" applyFont="1" applyFill="1" applyBorder="1" applyAlignment="1">
      <alignment horizontal="center" vertical="center"/>
    </xf>
    <xf numFmtId="0" fontId="5" fillId="0" borderId="9" xfId="11" applyFont="1" applyFill="1" applyBorder="1" applyAlignment="1">
      <alignment horizontal="center" vertical="center"/>
    </xf>
    <xf numFmtId="0" fontId="5" fillId="0" borderId="10" xfId="11" applyFont="1" applyFill="1" applyBorder="1" applyAlignment="1">
      <alignment horizontal="center" vertical="center"/>
    </xf>
    <xf numFmtId="0" fontId="11" fillId="0" borderId="17" xfId="11" applyFont="1" applyFill="1" applyBorder="1" applyAlignment="1">
      <alignment horizontal="distributed" vertical="center" indent="1"/>
    </xf>
    <xf numFmtId="183" fontId="11" fillId="0" borderId="18" xfId="2" applyNumberFormat="1" applyFont="1" applyFill="1" applyBorder="1" applyAlignment="1">
      <alignment vertical="center" shrinkToFit="1"/>
    </xf>
    <xf numFmtId="183" fontId="11" fillId="0" borderId="19" xfId="2" applyNumberFormat="1" applyFont="1" applyFill="1" applyBorder="1" applyAlignment="1">
      <alignment vertical="center" shrinkToFit="1"/>
    </xf>
    <xf numFmtId="183" fontId="11" fillId="0" borderId="20" xfId="2" applyNumberFormat="1" applyFont="1" applyFill="1" applyBorder="1" applyAlignment="1">
      <alignment vertical="center" shrinkToFit="1"/>
    </xf>
    <xf numFmtId="0" fontId="5" fillId="0" borderId="0" xfId="11" applyFont="1" applyFill="1" applyAlignment="1">
      <alignment horizontal="distributed" vertical="center" indent="1"/>
    </xf>
    <xf numFmtId="183" fontId="5" fillId="0" borderId="18" xfId="2" applyNumberFormat="1" applyFont="1" applyFill="1" applyBorder="1" applyAlignment="1">
      <alignment vertical="center" shrinkToFit="1"/>
    </xf>
    <xf numFmtId="183" fontId="5" fillId="0" borderId="19" xfId="2" applyNumberFormat="1" applyFont="1" applyFill="1" applyBorder="1" applyAlignment="1">
      <alignment vertical="center" shrinkToFit="1"/>
    </xf>
    <xf numFmtId="183" fontId="5" fillId="0" borderId="20" xfId="2" applyNumberFormat="1" applyFont="1" applyFill="1" applyBorder="1" applyAlignment="1">
      <alignment vertical="center" shrinkToFit="1"/>
    </xf>
    <xf numFmtId="183" fontId="26" fillId="0" borderId="20" xfId="2" applyNumberFormat="1" applyFont="1" applyFill="1" applyBorder="1" applyAlignment="1">
      <alignment vertical="center" shrinkToFit="1"/>
    </xf>
    <xf numFmtId="0" fontId="5" fillId="0" borderId="17" xfId="11" applyFont="1" applyFill="1" applyBorder="1" applyAlignment="1">
      <alignment horizontal="distributed" vertical="center" indent="1"/>
    </xf>
    <xf numFmtId="183" fontId="5" fillId="0" borderId="18" xfId="2" applyNumberFormat="1" applyFont="1" applyFill="1" applyBorder="1" applyAlignment="1">
      <alignment horizontal="right" vertical="center" shrinkToFit="1"/>
    </xf>
    <xf numFmtId="183" fontId="13" fillId="0" borderId="18" xfId="2" applyNumberFormat="1" applyFont="1" applyFill="1" applyBorder="1" applyAlignment="1">
      <alignment vertical="center" shrinkToFit="1"/>
    </xf>
    <xf numFmtId="183" fontId="13" fillId="0" borderId="19" xfId="2" applyNumberFormat="1" applyFont="1" applyFill="1" applyBorder="1" applyAlignment="1">
      <alignment vertical="center" shrinkToFit="1"/>
    </xf>
    <xf numFmtId="183" fontId="5" fillId="0" borderId="19" xfId="2" applyNumberFormat="1" applyFont="1" applyFill="1" applyBorder="1" applyAlignment="1">
      <alignment horizontal="right" vertical="center" shrinkToFit="1"/>
    </xf>
    <xf numFmtId="183" fontId="5" fillId="0" borderId="20" xfId="2" applyNumberFormat="1" applyFont="1" applyFill="1" applyBorder="1" applyAlignment="1">
      <alignment horizontal="right" vertical="center" shrinkToFit="1"/>
    </xf>
    <xf numFmtId="0" fontId="5" fillId="0" borderId="11" xfId="11" applyFont="1" applyFill="1" applyBorder="1" applyAlignment="1">
      <alignment horizontal="distributed" vertical="center" indent="1"/>
    </xf>
    <xf numFmtId="183" fontId="5" fillId="0" borderId="22" xfId="2" applyNumberFormat="1" applyFont="1" applyFill="1" applyBorder="1" applyAlignment="1">
      <alignment vertical="center" shrinkToFit="1"/>
    </xf>
    <xf numFmtId="183" fontId="5" fillId="0" borderId="23" xfId="2" applyNumberFormat="1" applyFont="1" applyFill="1" applyBorder="1" applyAlignment="1">
      <alignment vertical="center" shrinkToFit="1"/>
    </xf>
    <xf numFmtId="183" fontId="5" fillId="0" borderId="24" xfId="2" applyNumberFormat="1" applyFont="1" applyFill="1" applyBorder="1" applyAlignment="1">
      <alignment vertical="center" shrinkToFit="1"/>
    </xf>
    <xf numFmtId="183" fontId="13" fillId="0" borderId="22" xfId="2" applyNumberFormat="1" applyFont="1" applyFill="1" applyBorder="1" applyAlignment="1">
      <alignment vertical="center" shrinkToFit="1"/>
    </xf>
    <xf numFmtId="183" fontId="13" fillId="0" borderId="23" xfId="2" applyNumberFormat="1" applyFont="1" applyFill="1" applyBorder="1" applyAlignment="1">
      <alignment vertical="center" shrinkToFit="1"/>
    </xf>
    <xf numFmtId="183" fontId="11" fillId="0" borderId="24" xfId="2" applyNumberFormat="1" applyFont="1" applyFill="1" applyBorder="1" applyAlignment="1">
      <alignment vertical="center" shrinkToFit="1"/>
    </xf>
    <xf numFmtId="0" fontId="5" fillId="0" borderId="31" xfId="11" applyFont="1" applyFill="1" applyBorder="1" applyAlignment="1">
      <alignment horizontal="center" vertical="center"/>
    </xf>
    <xf numFmtId="183" fontId="5" fillId="0" borderId="23" xfId="2" applyNumberFormat="1" applyFont="1" applyFill="1" applyBorder="1" applyAlignment="1">
      <alignment horizontal="right" vertical="center" shrinkToFit="1"/>
    </xf>
    <xf numFmtId="183" fontId="26" fillId="0" borderId="24" xfId="2" applyNumberFormat="1" applyFont="1" applyFill="1" applyBorder="1" applyAlignment="1">
      <alignment vertical="center" shrinkToFit="1"/>
    </xf>
    <xf numFmtId="0" fontId="6" fillId="0" borderId="0" xfId="11" applyFont="1" applyFill="1" applyAlignment="1">
      <alignment vertical="center"/>
    </xf>
    <xf numFmtId="183" fontId="6" fillId="0" borderId="0" xfId="2" applyNumberFormat="1" applyFont="1" applyFill="1" applyAlignment="1">
      <alignment vertical="center" shrinkToFit="1"/>
    </xf>
    <xf numFmtId="0" fontId="6" fillId="0" borderId="0" xfId="8" applyFont="1" applyFill="1" applyAlignment="1">
      <alignment horizontal="left" vertical="center"/>
    </xf>
    <xf numFmtId="0" fontId="5" fillId="0" borderId="0" xfId="11" applyFont="1" applyFill="1" applyAlignment="1">
      <alignment vertical="center"/>
    </xf>
    <xf numFmtId="183" fontId="6" fillId="0" borderId="0" xfId="2" applyNumberFormat="1" applyFont="1" applyFill="1" applyAlignment="1">
      <alignment vertical="top"/>
    </xf>
    <xf numFmtId="0" fontId="22" fillId="0" borderId="0" xfId="11" applyFont="1" applyFill="1" applyAlignment="1">
      <alignment vertical="center"/>
    </xf>
    <xf numFmtId="0" fontId="4" fillId="0" borderId="0" xfId="11" applyFont="1" applyFill="1" applyAlignment="1">
      <alignment vertical="center"/>
    </xf>
    <xf numFmtId="0" fontId="22" fillId="0" borderId="0" xfId="13" applyFont="1" applyFill="1">
      <alignment vertical="center"/>
    </xf>
    <xf numFmtId="0" fontId="5" fillId="0" borderId="0" xfId="13" applyFont="1" applyFill="1">
      <alignment vertical="center"/>
    </xf>
    <xf numFmtId="0" fontId="5" fillId="0" borderId="0" xfId="11" applyFont="1" applyFill="1" applyAlignment="1">
      <alignment horizontal="distributed" vertical="center"/>
    </xf>
    <xf numFmtId="0" fontId="5" fillId="0" borderId="0" xfId="11" applyFont="1" applyFill="1" applyAlignment="1">
      <alignment horizontal="right" vertical="center"/>
    </xf>
    <xf numFmtId="0" fontId="5" fillId="0" borderId="25" xfId="13" applyFont="1" applyFill="1" applyBorder="1" applyAlignment="1">
      <alignment horizontal="center" vertical="center"/>
    </xf>
    <xf numFmtId="0" fontId="5" fillId="0" borderId="41" xfId="13" applyFont="1" applyFill="1" applyBorder="1" applyAlignment="1">
      <alignment horizontal="center" vertical="center"/>
    </xf>
    <xf numFmtId="0" fontId="5" fillId="0" borderId="26" xfId="13" applyFont="1" applyFill="1" applyBorder="1" applyAlignment="1">
      <alignment horizontal="center" vertical="center"/>
    </xf>
    <xf numFmtId="0" fontId="11" fillId="0" borderId="12" xfId="11" applyFont="1" applyFill="1" applyBorder="1" applyAlignment="1">
      <alignment horizontal="distributed" vertical="center" indent="1"/>
    </xf>
    <xf numFmtId="183" fontId="11" fillId="0" borderId="13" xfId="2" applyNumberFormat="1" applyFont="1" applyFill="1" applyBorder="1" applyAlignment="1">
      <alignment vertical="center" shrinkToFit="1"/>
    </xf>
    <xf numFmtId="183" fontId="11" fillId="0" borderId="14" xfId="2" applyNumberFormat="1" applyFont="1" applyFill="1" applyBorder="1" applyAlignment="1">
      <alignment vertical="center" shrinkToFit="1"/>
    </xf>
    <xf numFmtId="183" fontId="11" fillId="0" borderId="15" xfId="2" applyNumberFormat="1" applyFont="1" applyFill="1" applyBorder="1" applyAlignment="1">
      <alignment vertical="center" shrinkToFit="1"/>
    </xf>
    <xf numFmtId="0" fontId="6" fillId="0" borderId="0" xfId="13" applyFont="1" applyFill="1" applyAlignment="1">
      <alignment horizontal="left" vertical="top"/>
    </xf>
    <xf numFmtId="0" fontId="6" fillId="0" borderId="0" xfId="13" applyFont="1" applyFill="1" applyAlignment="1">
      <alignment horizontal="left" vertical="center"/>
    </xf>
    <xf numFmtId="0" fontId="5" fillId="0" borderId="0" xfId="8" applyFont="1" applyFill="1">
      <alignment vertical="center"/>
    </xf>
    <xf numFmtId="0" fontId="22" fillId="0" borderId="0" xfId="8" applyFont="1" applyFill="1" applyAlignment="1"/>
    <xf numFmtId="0" fontId="5" fillId="0" borderId="0" xfId="8" applyFont="1" applyFill="1" applyAlignment="1"/>
    <xf numFmtId="58" fontId="5" fillId="0" borderId="0" xfId="8" applyNumberFormat="1" applyFont="1" applyFill="1">
      <alignment vertical="center"/>
    </xf>
    <xf numFmtId="0" fontId="5" fillId="0" borderId="1" xfId="8" applyFont="1" applyFill="1" applyBorder="1">
      <alignment vertical="center"/>
    </xf>
    <xf numFmtId="58" fontId="6" fillId="0" borderId="1" xfId="8" applyNumberFormat="1" applyFont="1" applyFill="1" applyBorder="1" applyAlignment="1">
      <alignment horizontal="right"/>
    </xf>
    <xf numFmtId="0" fontId="6" fillId="0" borderId="0" xfId="8" applyFont="1" applyFill="1">
      <alignment vertical="center"/>
    </xf>
    <xf numFmtId="0" fontId="21" fillId="0" borderId="11" xfId="8" applyFont="1" applyFill="1" applyBorder="1" applyAlignment="1">
      <alignment horizontal="center" vertical="center"/>
    </xf>
    <xf numFmtId="0" fontId="20" fillId="0" borderId="33" xfId="8" applyFont="1" applyFill="1" applyBorder="1" applyAlignment="1">
      <alignment horizontal="center" vertical="center"/>
    </xf>
    <xf numFmtId="0" fontId="20" fillId="0" borderId="41" xfId="8" applyFont="1" applyFill="1" applyBorder="1" applyAlignment="1">
      <alignment horizontal="center" vertical="center"/>
    </xf>
    <xf numFmtId="0" fontId="20" fillId="0" borderId="31" xfId="8" applyFont="1" applyFill="1" applyBorder="1" applyAlignment="1">
      <alignment horizontal="center" vertical="center"/>
    </xf>
    <xf numFmtId="0" fontId="20" fillId="0" borderId="32" xfId="8" applyFont="1" applyFill="1" applyBorder="1" applyAlignment="1">
      <alignment horizontal="center" vertical="center"/>
    </xf>
    <xf numFmtId="182" fontId="6" fillId="0" borderId="0" xfId="8" applyNumberFormat="1" applyFont="1" applyFill="1">
      <alignment vertical="center"/>
    </xf>
    <xf numFmtId="0" fontId="6" fillId="0" borderId="0" xfId="8" applyFont="1" applyFill="1" applyAlignment="1">
      <alignment horizontal="left" vertical="top"/>
    </xf>
    <xf numFmtId="0" fontId="22" fillId="0" borderId="0" xfId="11" applyFont="1" applyFill="1"/>
    <xf numFmtId="0" fontId="5" fillId="0" borderId="0" xfId="11" applyFont="1" applyFill="1"/>
    <xf numFmtId="0" fontId="6" fillId="0" borderId="0" xfId="12" applyFont="1" applyFill="1" applyAlignment="1">
      <alignment vertical="center"/>
    </xf>
    <xf numFmtId="0" fontId="4" fillId="0" borderId="1" xfId="11" applyFont="1" applyFill="1" applyBorder="1" applyAlignment="1">
      <alignment vertical="center"/>
    </xf>
    <xf numFmtId="0" fontId="6" fillId="0" borderId="1" xfId="12" applyFont="1" applyFill="1" applyBorder="1" applyAlignment="1">
      <alignment horizontal="right"/>
    </xf>
    <xf numFmtId="0" fontId="13" fillId="0" borderId="11" xfId="8" applyFont="1" applyFill="1" applyBorder="1" applyAlignment="1">
      <alignment horizontal="center" vertical="center"/>
    </xf>
    <xf numFmtId="0" fontId="5" fillId="0" borderId="42" xfId="8" applyFont="1" applyFill="1" applyBorder="1" applyAlignment="1">
      <alignment horizontal="center" vertical="center"/>
    </xf>
    <xf numFmtId="0" fontId="5" fillId="0" borderId="41" xfId="8" applyFont="1" applyFill="1" applyBorder="1" applyAlignment="1">
      <alignment horizontal="center" vertical="center"/>
    </xf>
    <xf numFmtId="0" fontId="5" fillId="0" borderId="41" xfId="8" quotePrefix="1" applyFont="1" applyFill="1" applyBorder="1" applyAlignment="1">
      <alignment horizontal="center" vertical="center"/>
    </xf>
    <xf numFmtId="0" fontId="5" fillId="0" borderId="12" xfId="12" applyFont="1" applyFill="1" applyBorder="1" applyAlignment="1">
      <alignment horizontal="center" vertical="center"/>
    </xf>
    <xf numFmtId="0" fontId="5" fillId="0" borderId="13" xfId="12" applyFont="1" applyFill="1" applyBorder="1" applyAlignment="1">
      <alignment horizontal="center" vertical="center"/>
    </xf>
    <xf numFmtId="0" fontId="5" fillId="0" borderId="14" xfId="12" applyFont="1" applyFill="1" applyBorder="1" applyAlignment="1">
      <alignment horizontal="center" vertical="center"/>
    </xf>
    <xf numFmtId="0" fontId="5" fillId="0" borderId="16" xfId="12" applyFont="1" applyFill="1" applyBorder="1" applyAlignment="1">
      <alignment horizontal="center" vertical="center"/>
    </xf>
    <xf numFmtId="0" fontId="5" fillId="0" borderId="17" xfId="11" applyFont="1" applyFill="1" applyBorder="1" applyAlignment="1">
      <alignment horizontal="center" vertical="center"/>
    </xf>
    <xf numFmtId="0" fontId="5" fillId="0" borderId="11" xfId="12" applyFont="1" applyFill="1" applyBorder="1" applyAlignment="1">
      <alignment horizontal="center" vertical="center"/>
    </xf>
    <xf numFmtId="0" fontId="5" fillId="0" borderId="22" xfId="12" applyFont="1" applyFill="1" applyBorder="1" applyAlignment="1">
      <alignment horizontal="center" vertical="center"/>
    </xf>
    <xf numFmtId="0" fontId="5" fillId="0" borderId="23" xfId="12" applyFont="1" applyFill="1" applyBorder="1" applyAlignment="1">
      <alignment horizontal="center" vertical="center"/>
    </xf>
    <xf numFmtId="0" fontId="5" fillId="0" borderId="32" xfId="12" applyFont="1" applyFill="1" applyBorder="1" applyAlignment="1">
      <alignment horizontal="center" vertical="center"/>
    </xf>
    <xf numFmtId="183" fontId="5" fillId="0" borderId="22" xfId="2" applyNumberFormat="1" applyFont="1" applyFill="1" applyBorder="1" applyAlignment="1">
      <alignment horizontal="right" vertical="center" shrinkToFit="1"/>
    </xf>
    <xf numFmtId="183" fontId="5" fillId="0" borderId="24" xfId="2" applyNumberFormat="1" applyFont="1" applyFill="1" applyBorder="1" applyAlignment="1">
      <alignment horizontal="right" vertical="center" shrinkToFit="1"/>
    </xf>
    <xf numFmtId="183" fontId="5" fillId="0" borderId="39" xfId="2" applyNumberFormat="1" applyFont="1" applyFill="1" applyBorder="1" applyAlignment="1">
      <alignment horizontal="right" vertical="center" shrinkToFit="1"/>
    </xf>
    <xf numFmtId="0" fontId="1" fillId="0" borderId="0" xfId="11" applyFont="1" applyFill="1" applyAlignment="1">
      <alignment vertical="center"/>
    </xf>
    <xf numFmtId="0" fontId="6" fillId="0" borderId="30" xfId="11" applyFont="1" applyFill="1" applyBorder="1" applyAlignment="1">
      <alignment vertical="center"/>
    </xf>
    <xf numFmtId="183" fontId="5" fillId="0" borderId="0" xfId="11" applyNumberFormat="1" applyFont="1" applyFill="1" applyAlignment="1">
      <alignment vertical="center"/>
    </xf>
    <xf numFmtId="0" fontId="4" fillId="0" borderId="0" xfId="11" applyFont="1" applyFill="1" applyAlignment="1">
      <alignment horizontal="distributed" vertical="center"/>
    </xf>
    <xf numFmtId="0" fontId="5" fillId="0" borderId="2" xfId="1" applyFont="1" applyBorder="1" applyAlignment="1">
      <alignment horizontal="center" vertical="center" wrapText="1"/>
    </xf>
    <xf numFmtId="0" fontId="5" fillId="0" borderId="7" xfId="1" applyFont="1" applyBorder="1" applyAlignment="1">
      <alignment horizontal="center" vertical="center" wrapText="1"/>
    </xf>
    <xf numFmtId="0" fontId="5" fillId="0" borderId="2" xfId="1" applyFont="1" applyBorder="1" applyAlignment="1">
      <alignment horizontal="center" vertical="center"/>
    </xf>
    <xf numFmtId="0" fontId="5" fillId="0" borderId="7"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2"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2"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wrapText="1"/>
    </xf>
    <xf numFmtId="0" fontId="5" fillId="0" borderId="11" xfId="1" applyFont="1" applyFill="1" applyBorder="1" applyAlignment="1">
      <alignment horizontal="center" vertical="center" wrapText="1"/>
    </xf>
    <xf numFmtId="182" fontId="5" fillId="0" borderId="25" xfId="4" applyNumberFormat="1" applyFont="1" applyBorder="1" applyAlignment="1">
      <alignment horizontal="center" vertical="center"/>
    </xf>
    <xf numFmtId="182" fontId="5" fillId="0" borderId="26" xfId="4" applyNumberFormat="1" applyFont="1" applyBorder="1" applyAlignment="1">
      <alignment horizontal="center" vertical="center"/>
    </xf>
    <xf numFmtId="182" fontId="5" fillId="0" borderId="27" xfId="4" applyNumberFormat="1" applyFont="1" applyBorder="1" applyAlignment="1">
      <alignment horizontal="center" vertical="center"/>
    </xf>
    <xf numFmtId="182" fontId="5" fillId="0" borderId="25" xfId="4" quotePrefix="1" applyNumberFormat="1" applyFont="1" applyBorder="1" applyAlignment="1">
      <alignment horizontal="center" vertical="center"/>
    </xf>
    <xf numFmtId="0" fontId="5" fillId="0" borderId="12" xfId="4" applyFont="1" applyBorder="1" applyAlignment="1">
      <alignment horizontal="center" vertical="center" shrinkToFit="1"/>
    </xf>
    <xf numFmtId="0" fontId="5" fillId="0" borderId="11" xfId="4" applyFont="1" applyBorder="1" applyAlignment="1">
      <alignment horizontal="center" vertical="center" shrinkToFit="1"/>
    </xf>
    <xf numFmtId="182" fontId="5" fillId="0" borderId="46" xfId="4" applyNumberFormat="1" applyFont="1" applyBorder="1" applyAlignment="1">
      <alignment horizontal="center" vertical="center" shrinkToFit="1"/>
    </xf>
    <xf numFmtId="182" fontId="5" fillId="0" borderId="47" xfId="4" applyNumberFormat="1" applyFont="1" applyBorder="1" applyAlignment="1">
      <alignment horizontal="center" vertical="center" shrinkToFit="1"/>
    </xf>
    <xf numFmtId="182" fontId="5" fillId="0" borderId="48" xfId="4" applyNumberFormat="1" applyFont="1" applyBorder="1" applyAlignment="1">
      <alignment horizontal="center" vertical="center" shrinkToFit="1"/>
    </xf>
    <xf numFmtId="182" fontId="5" fillId="0" borderId="29" xfId="4" applyNumberFormat="1" applyFont="1" applyBorder="1" applyAlignment="1">
      <alignment horizontal="center" vertical="center" shrinkToFit="1"/>
    </xf>
    <xf numFmtId="182" fontId="5" fillId="0" borderId="30" xfId="4" applyNumberFormat="1" applyFont="1" applyBorder="1" applyAlignment="1">
      <alignment horizontal="center" vertical="center" shrinkToFit="1"/>
    </xf>
    <xf numFmtId="182" fontId="5" fillId="0" borderId="16" xfId="4" applyNumberFormat="1" applyFont="1" applyBorder="1" applyAlignment="1">
      <alignment horizontal="center" vertical="center" shrinkToFit="1"/>
    </xf>
    <xf numFmtId="0" fontId="5" fillId="0" borderId="12" xfId="4" applyFont="1" applyFill="1" applyBorder="1" applyAlignment="1">
      <alignment horizontal="center" vertical="center" shrinkToFit="1"/>
    </xf>
    <xf numFmtId="0" fontId="5" fillId="0" borderId="11" xfId="4" applyFont="1" applyFill="1" applyBorder="1" applyAlignment="1">
      <alignment horizontal="center" vertical="center" shrinkToFit="1"/>
    </xf>
    <xf numFmtId="182" fontId="5" fillId="0" borderId="29" xfId="4" applyNumberFormat="1" applyFont="1" applyFill="1" applyBorder="1" applyAlignment="1">
      <alignment horizontal="center" vertical="center" shrinkToFit="1"/>
    </xf>
    <xf numFmtId="182" fontId="5" fillId="0" borderId="30" xfId="4" applyNumberFormat="1" applyFont="1" applyFill="1" applyBorder="1" applyAlignment="1">
      <alignment horizontal="center" vertical="center" shrinkToFit="1"/>
    </xf>
    <xf numFmtId="182" fontId="5" fillId="0" borderId="16" xfId="4" applyNumberFormat="1" applyFont="1" applyFill="1" applyBorder="1" applyAlignment="1">
      <alignment horizontal="center" vertical="center" shrinkToFit="1"/>
    </xf>
    <xf numFmtId="0" fontId="5" fillId="0" borderId="25" xfId="4" quotePrefix="1" applyFont="1" applyBorder="1" applyAlignment="1">
      <alignment horizontal="center" vertical="center"/>
    </xf>
    <xf numFmtId="0" fontId="6" fillId="0" borderId="35" xfId="7" quotePrefix="1" applyFont="1" applyFill="1" applyBorder="1" applyAlignment="1">
      <alignment horizontal="center" vertical="center"/>
    </xf>
    <xf numFmtId="0" fontId="6" fillId="0" borderId="36" xfId="7" quotePrefix="1" applyFont="1" applyFill="1" applyBorder="1" applyAlignment="1">
      <alignment horizontal="center" vertical="center"/>
    </xf>
    <xf numFmtId="0" fontId="6" fillId="0" borderId="38" xfId="7" quotePrefix="1" applyFont="1" applyFill="1" applyBorder="1" applyAlignment="1">
      <alignment horizontal="center" vertical="center"/>
    </xf>
    <xf numFmtId="0" fontId="6" fillId="0" borderId="2" xfId="7" applyFont="1" applyFill="1" applyBorder="1" applyAlignment="1">
      <alignment horizontal="center" vertical="center"/>
    </xf>
    <xf numFmtId="0" fontId="6" fillId="0" borderId="7" xfId="7" applyFont="1" applyFill="1" applyBorder="1" applyAlignment="1">
      <alignment horizontal="center" vertical="center"/>
    </xf>
    <xf numFmtId="0" fontId="6" fillId="0" borderId="35" xfId="7" applyFont="1" applyFill="1" applyBorder="1" applyAlignment="1">
      <alignment horizontal="center" vertical="center"/>
    </xf>
    <xf numFmtId="0" fontId="6" fillId="0" borderId="36" xfId="7" applyFont="1" applyFill="1" applyBorder="1" applyAlignment="1">
      <alignment horizontal="center" vertical="center"/>
    </xf>
    <xf numFmtId="0" fontId="6" fillId="0" borderId="38" xfId="7" applyFont="1" applyFill="1" applyBorder="1" applyAlignment="1">
      <alignment horizontal="center" vertical="center"/>
    </xf>
    <xf numFmtId="0" fontId="5" fillId="0" borderId="2" xfId="9" applyFont="1" applyFill="1" applyBorder="1" applyAlignment="1">
      <alignment horizontal="center" vertical="center"/>
    </xf>
    <xf numFmtId="0" fontId="5" fillId="0" borderId="7" xfId="9" applyFont="1" applyFill="1" applyBorder="1" applyAlignment="1">
      <alignment horizontal="center" vertical="center"/>
    </xf>
    <xf numFmtId="0" fontId="5" fillId="0" borderId="12" xfId="9" applyFont="1" applyFill="1" applyBorder="1" applyAlignment="1">
      <alignment horizontal="center" vertical="center"/>
    </xf>
    <xf numFmtId="183" fontId="5" fillId="0" borderId="12" xfId="9" applyNumberFormat="1" applyFont="1" applyFill="1" applyBorder="1" applyAlignment="1">
      <alignment horizontal="center" vertical="center"/>
    </xf>
    <xf numFmtId="0" fontId="5" fillId="0" borderId="2" xfId="10" applyFont="1" applyFill="1" applyBorder="1" applyAlignment="1">
      <alignment horizontal="center" vertical="center"/>
    </xf>
    <xf numFmtId="0" fontId="5" fillId="0" borderId="7" xfId="10" applyFont="1" applyFill="1" applyBorder="1" applyAlignment="1">
      <alignment horizontal="center" vertical="center"/>
    </xf>
    <xf numFmtId="0" fontId="5" fillId="0" borderId="35" xfId="9" applyFont="1" applyFill="1" applyBorder="1" applyAlignment="1">
      <alignment horizontal="center" vertical="center"/>
    </xf>
    <xf numFmtId="0" fontId="5" fillId="0" borderId="36" xfId="9" applyFont="1" applyFill="1" applyBorder="1" applyAlignment="1">
      <alignment horizontal="center" vertical="center"/>
    </xf>
    <xf numFmtId="0" fontId="5" fillId="0" borderId="37" xfId="9" applyFont="1" applyFill="1" applyBorder="1" applyAlignment="1">
      <alignment horizontal="center" vertical="center"/>
    </xf>
    <xf numFmtId="0" fontId="5" fillId="0" borderId="38" xfId="9" applyFont="1" applyFill="1" applyBorder="1" applyAlignment="1">
      <alignment horizontal="center" vertical="center"/>
    </xf>
    <xf numFmtId="0" fontId="5" fillId="0" borderId="35" xfId="11" quotePrefix="1" applyFont="1" applyFill="1" applyBorder="1" applyAlignment="1">
      <alignment horizontal="center" vertical="center"/>
    </xf>
    <xf numFmtId="0" fontId="5" fillId="0" borderId="36" xfId="11" quotePrefix="1" applyFont="1" applyFill="1" applyBorder="1" applyAlignment="1">
      <alignment horizontal="center" vertical="center"/>
    </xf>
    <xf numFmtId="0" fontId="5" fillId="0" borderId="38" xfId="11" quotePrefix="1" applyFont="1" applyFill="1" applyBorder="1" applyAlignment="1">
      <alignment horizontal="center" vertical="center"/>
    </xf>
    <xf numFmtId="0" fontId="5" fillId="0" borderId="6" xfId="11" applyFont="1" applyFill="1" applyBorder="1" applyAlignment="1">
      <alignment horizontal="center" vertical="center" wrapText="1"/>
    </xf>
    <xf numFmtId="0" fontId="5" fillId="0" borderId="11" xfId="11" applyFont="1" applyFill="1" applyBorder="1" applyAlignment="1">
      <alignment horizontal="center" vertical="center" wrapText="1"/>
    </xf>
    <xf numFmtId="0" fontId="5" fillId="0" borderId="35" xfId="11" applyFont="1" applyFill="1" applyBorder="1" applyAlignment="1">
      <alignment horizontal="center" vertical="center"/>
    </xf>
    <xf numFmtId="0" fontId="5" fillId="0" borderId="36" xfId="11" applyFont="1" applyFill="1" applyBorder="1" applyAlignment="1">
      <alignment horizontal="center" vertical="center"/>
    </xf>
    <xf numFmtId="0" fontId="5" fillId="0" borderId="38" xfId="11" applyFont="1" applyFill="1" applyBorder="1" applyAlignment="1">
      <alignment horizontal="center" vertical="center"/>
    </xf>
    <xf numFmtId="0" fontId="5" fillId="0" borderId="6" xfId="11" applyFont="1" applyFill="1" applyBorder="1" applyAlignment="1">
      <alignment horizontal="center" vertical="center"/>
    </xf>
    <xf numFmtId="0" fontId="5" fillId="0" borderId="11" xfId="11" applyFont="1" applyFill="1" applyBorder="1" applyAlignment="1">
      <alignment horizontal="center" vertical="center"/>
    </xf>
    <xf numFmtId="0" fontId="6" fillId="0" borderId="30" xfId="13" applyFont="1" applyFill="1" applyBorder="1" applyAlignment="1">
      <alignment horizontal="left" vertical="top" wrapText="1"/>
    </xf>
    <xf numFmtId="182" fontId="21" fillId="0" borderId="12" xfId="8" applyNumberFormat="1" applyFont="1" applyFill="1" applyBorder="1" applyAlignment="1">
      <alignment horizontal="center" vertical="center"/>
    </xf>
    <xf numFmtId="182" fontId="21" fillId="0" borderId="11" xfId="8" applyNumberFormat="1" applyFont="1" applyFill="1" applyBorder="1" applyAlignment="1">
      <alignment horizontal="center" vertical="center"/>
    </xf>
    <xf numFmtId="182" fontId="20" fillId="0" borderId="13" xfId="8" applyNumberFormat="1" applyFont="1" applyFill="1" applyBorder="1" applyAlignment="1">
      <alignment horizontal="center" vertical="center"/>
    </xf>
    <xf numFmtId="182" fontId="20" fillId="0" borderId="22" xfId="8" applyNumberFormat="1" applyFont="1" applyFill="1" applyBorder="1" applyAlignment="1">
      <alignment horizontal="center" vertical="center"/>
    </xf>
    <xf numFmtId="182" fontId="20" fillId="0" borderId="14" xfId="8" applyNumberFormat="1" applyFont="1" applyFill="1" applyBorder="1" applyAlignment="1">
      <alignment horizontal="center" vertical="center"/>
    </xf>
    <xf numFmtId="182" fontId="20" fillId="0" borderId="23" xfId="8" applyNumberFormat="1" applyFont="1" applyFill="1" applyBorder="1" applyAlignment="1">
      <alignment horizontal="center" vertical="center"/>
    </xf>
    <xf numFmtId="0" fontId="20" fillId="0" borderId="14" xfId="8" applyFont="1" applyFill="1" applyBorder="1" applyAlignment="1">
      <alignment horizontal="center" vertical="center"/>
    </xf>
    <xf numFmtId="0" fontId="20" fillId="0" borderId="23" xfId="8" applyFont="1" applyFill="1" applyBorder="1" applyAlignment="1">
      <alignment horizontal="center" vertical="center"/>
    </xf>
    <xf numFmtId="0" fontId="20" fillId="0" borderId="15" xfId="8" applyFont="1" applyFill="1" applyBorder="1" applyAlignment="1">
      <alignment horizontal="center" vertical="center"/>
    </xf>
    <xf numFmtId="0" fontId="20" fillId="0" borderId="24" xfId="8" applyFont="1" applyFill="1" applyBorder="1" applyAlignment="1">
      <alignment horizontal="center" vertical="center"/>
    </xf>
    <xf numFmtId="0" fontId="6" fillId="0" borderId="1" xfId="11" applyFont="1" applyFill="1" applyBorder="1" applyAlignment="1">
      <alignment horizontal="right" vertical="center"/>
    </xf>
    <xf numFmtId="0" fontId="6" fillId="0" borderId="1" xfId="13" applyFont="1" applyFill="1" applyBorder="1" applyAlignment="1">
      <alignment horizontal="right" vertical="center"/>
    </xf>
    <xf numFmtId="0" fontId="5" fillId="0" borderId="6" xfId="11" applyFont="1" applyFill="1" applyBorder="1" applyAlignment="1">
      <alignment horizontal="distributed" vertical="center" indent="1"/>
    </xf>
    <xf numFmtId="0" fontId="5" fillId="0" borderId="11" xfId="11" applyFont="1" applyFill="1" applyBorder="1" applyAlignment="1">
      <alignment horizontal="distributed" vertical="center" indent="1"/>
    </xf>
    <xf numFmtId="0" fontId="5" fillId="0" borderId="6" xfId="11" quotePrefix="1" applyFont="1" applyFill="1" applyBorder="1" applyAlignment="1">
      <alignment horizontal="center" vertical="center"/>
    </xf>
    <xf numFmtId="0" fontId="5" fillId="0" borderId="7" xfId="13" applyFont="1" applyFill="1" applyBorder="1" applyAlignment="1">
      <alignment horizontal="center" vertical="center" wrapText="1"/>
    </xf>
    <xf numFmtId="0" fontId="5" fillId="0" borderId="45" xfId="13" applyFont="1" applyFill="1" applyBorder="1" applyAlignment="1">
      <alignment horizontal="center" vertical="center"/>
    </xf>
    <xf numFmtId="0" fontId="5" fillId="0" borderId="44" xfId="13" applyFont="1" applyFill="1" applyBorder="1" applyAlignment="1">
      <alignment horizontal="center" vertical="center"/>
    </xf>
    <xf numFmtId="0" fontId="5" fillId="0" borderId="43" xfId="13" applyFont="1" applyFill="1" applyBorder="1" applyAlignment="1">
      <alignment horizontal="center" vertical="center"/>
    </xf>
  </cellXfs>
  <cellStyles count="15">
    <cellStyle name="パーセント 2" xfId="6" xr:uid="{00000000-0005-0000-0000-000000000000}"/>
    <cellStyle name="桁区切り" xfId="14" builtinId="6"/>
    <cellStyle name="桁区切り 2 3" xfId="2" xr:uid="{00000000-0005-0000-0000-000002000000}"/>
    <cellStyle name="桁区切り 3 3" xfId="3" xr:uid="{00000000-0005-0000-0000-000003000000}"/>
    <cellStyle name="標準" xfId="0" builtinId="0"/>
    <cellStyle name="標準 2" xfId="8" xr:uid="{00000000-0005-0000-0000-000005000000}"/>
    <cellStyle name="標準 4" xfId="13" xr:uid="{00000000-0005-0000-0000-000006000000}"/>
    <cellStyle name="標準_0201" xfId="1" xr:uid="{00000000-0005-0000-0000-000007000000}"/>
    <cellStyle name="標準_0202" xfId="4" xr:uid="{00000000-0005-0000-0000-000008000000}"/>
    <cellStyle name="標準_0203" xfId="7" xr:uid="{00000000-0005-0000-0000-000009000000}"/>
    <cellStyle name="標準_0204" xfId="9" xr:uid="{00000000-0005-0000-0000-00000A000000}"/>
    <cellStyle name="標準_0205" xfId="10" xr:uid="{00000000-0005-0000-0000-00000B000000}"/>
    <cellStyle name="標準_0206" xfId="11" xr:uid="{00000000-0005-0000-0000-00000C000000}"/>
    <cellStyle name="標準_0207" xfId="12" xr:uid="{00000000-0005-0000-0000-00000D000000}"/>
    <cellStyle name="標準_0210" xfId="5"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20418;/&#32113;&#35336;/&#65303;&#65343;&#37326;&#12293;&#24066;&#24066;&#32113;&#35336;&#26360;/R5&#24180;&#24230;&#32113;&#35336;&#26360;/3_&#21508;&#35506;&#12539;&#22806;&#37096;&#22238;&#31572;&#29992;/&#26368;&#32066;&#30906;&#35469;&#24460;/&#9312;&#32207;&#21209;&#37096;/&#28168;_&#20225;&#30011;&#36001;&#25919;&#355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7 (確認用)"/>
      <sheetName val="37(2)"/>
      <sheetName val="38"/>
      <sheetName val="55"/>
      <sheetName val="83"/>
      <sheetName val="97"/>
      <sheetName val="98"/>
      <sheetName val="9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5">
          <cell r="H5">
            <v>1828</v>
          </cell>
          <cell r="I5">
            <v>1613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8.75" x14ac:dyDescent="0.4"/>
  <sheetData>
    <row r="1" spans="1:1" ht="42" x14ac:dyDescent="0.4">
      <c r="A1" s="9" t="s">
        <v>415</v>
      </c>
    </row>
  </sheetData>
  <phoneticPr fontId="2"/>
  <printOptions horizontalCentered="1" verticalCentered="1"/>
  <pageMargins left="0.59055118110236227" right="0.59055118110236227" top="0.78740157480314965" bottom="0.39370078740157483" header="0.31496062992125984" footer="0.19685039370078741"/>
  <pageSetup paperSize="9"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6CFF0-B8F7-4350-9F4E-252D2162368F}">
  <dimension ref="A1:P42"/>
  <sheetViews>
    <sheetView showGridLines="0" view="pageBreakPreview" zoomScaleNormal="100" zoomScaleSheetLayoutView="100" workbookViewId="0"/>
  </sheetViews>
  <sheetFormatPr defaultRowHeight="13.5" x14ac:dyDescent="0.4"/>
  <cols>
    <col min="1" max="1" width="9.125" style="137" bestFit="1" customWidth="1"/>
    <col min="2" max="4" width="6.75" style="137" customWidth="1"/>
    <col min="5" max="5" width="9.125" style="137" customWidth="1"/>
    <col min="6" max="8" width="6.75" style="137" customWidth="1"/>
    <col min="9" max="9" width="9.125" style="137" customWidth="1"/>
    <col min="10" max="12" width="6.75" style="137" customWidth="1"/>
    <col min="13" max="13" width="11.375" style="137" bestFit="1" customWidth="1"/>
    <col min="14" max="14" width="8.25" style="137" customWidth="1"/>
    <col min="15" max="16" width="6.75" style="137" customWidth="1"/>
    <col min="17" max="16384" width="9" style="137"/>
  </cols>
  <sheetData>
    <row r="1" spans="1:16" ht="15" customHeight="1" x14ac:dyDescent="0.4">
      <c r="A1" s="236" t="s">
        <v>385</v>
      </c>
      <c r="B1" s="237"/>
      <c r="C1" s="237"/>
      <c r="D1" s="237"/>
      <c r="E1" s="237"/>
      <c r="F1" s="237"/>
      <c r="G1" s="237"/>
      <c r="H1" s="237"/>
      <c r="I1" s="237"/>
      <c r="J1" s="237"/>
      <c r="K1" s="237"/>
      <c r="L1" s="237"/>
      <c r="M1" s="237"/>
      <c r="N1" s="237"/>
      <c r="O1" s="237"/>
      <c r="P1" s="237"/>
    </row>
    <row r="2" spans="1:16" ht="11.25" customHeight="1" thickBot="1" x14ac:dyDescent="0.45">
      <c r="P2" s="238" t="s">
        <v>429</v>
      </c>
    </row>
    <row r="3" spans="1:16" ht="21" customHeight="1" x14ac:dyDescent="0.4">
      <c r="A3" s="239" t="s">
        <v>198</v>
      </c>
      <c r="B3" s="240" t="s">
        <v>199</v>
      </c>
      <c r="C3" s="241" t="s">
        <v>6</v>
      </c>
      <c r="D3" s="242" t="s">
        <v>7</v>
      </c>
      <c r="E3" s="239" t="s">
        <v>198</v>
      </c>
      <c r="F3" s="240" t="s">
        <v>199</v>
      </c>
      <c r="G3" s="243" t="s">
        <v>6</v>
      </c>
      <c r="H3" s="244" t="s">
        <v>7</v>
      </c>
      <c r="I3" s="239" t="s">
        <v>198</v>
      </c>
      <c r="J3" s="240" t="s">
        <v>199</v>
      </c>
      <c r="K3" s="243" t="s">
        <v>6</v>
      </c>
      <c r="L3" s="244" t="s">
        <v>7</v>
      </c>
      <c r="M3" s="239" t="s">
        <v>198</v>
      </c>
      <c r="N3" s="240" t="s">
        <v>199</v>
      </c>
      <c r="O3" s="243" t="s">
        <v>6</v>
      </c>
      <c r="P3" s="244" t="s">
        <v>7</v>
      </c>
    </row>
    <row r="4" spans="1:16" ht="12.75" customHeight="1" x14ac:dyDescent="0.4">
      <c r="A4" s="245" t="s">
        <v>5</v>
      </c>
      <c r="B4" s="246">
        <f>SUM(C4:D4)</f>
        <v>54149</v>
      </c>
      <c r="C4" s="247">
        <v>27328</v>
      </c>
      <c r="D4" s="248">
        <v>26821</v>
      </c>
      <c r="E4" s="249"/>
      <c r="F4" s="250"/>
      <c r="G4" s="251"/>
      <c r="H4" s="252"/>
      <c r="I4" s="249"/>
      <c r="J4" s="250"/>
      <c r="K4" s="251"/>
      <c r="L4" s="252"/>
      <c r="M4" s="253"/>
      <c r="N4" s="250"/>
      <c r="O4" s="251"/>
      <c r="P4" s="252"/>
    </row>
    <row r="5" spans="1:16" ht="12.75" customHeight="1" x14ac:dyDescent="0.4">
      <c r="A5" s="254" t="s">
        <v>200</v>
      </c>
      <c r="B5" s="255">
        <f>SUM(C5:D5)</f>
        <v>2481</v>
      </c>
      <c r="C5" s="256">
        <v>1297</v>
      </c>
      <c r="D5" s="257">
        <v>1184</v>
      </c>
      <c r="E5" s="254" t="s">
        <v>201</v>
      </c>
      <c r="F5" s="255">
        <f>SUM(G5:H5)</f>
        <v>3310</v>
      </c>
      <c r="G5" s="256">
        <v>1728</v>
      </c>
      <c r="H5" s="257">
        <v>1582</v>
      </c>
      <c r="I5" s="254" t="s">
        <v>202</v>
      </c>
      <c r="J5" s="255">
        <f>SUM(K5:L5)</f>
        <v>2449</v>
      </c>
      <c r="K5" s="256">
        <v>1189</v>
      </c>
      <c r="L5" s="257">
        <v>1260</v>
      </c>
      <c r="M5" s="258" t="s">
        <v>203</v>
      </c>
      <c r="N5" s="255">
        <f>SUM(O5:P5)</f>
        <v>498</v>
      </c>
      <c r="O5" s="256">
        <v>129</v>
      </c>
      <c r="P5" s="257">
        <v>369</v>
      </c>
    </row>
    <row r="6" spans="1:16" ht="12.75" customHeight="1" x14ac:dyDescent="0.4">
      <c r="A6" s="259" t="s">
        <v>204</v>
      </c>
      <c r="B6" s="255">
        <f t="shared" ref="B6:B40" si="0">SUM(C6:D6)</f>
        <v>479</v>
      </c>
      <c r="C6" s="260">
        <v>256</v>
      </c>
      <c r="D6" s="261">
        <v>223</v>
      </c>
      <c r="E6" s="259" t="s">
        <v>205</v>
      </c>
      <c r="F6" s="255">
        <f t="shared" ref="F6:F40" si="1">SUM(G6:H6)</f>
        <v>637</v>
      </c>
      <c r="G6" s="260">
        <v>342</v>
      </c>
      <c r="H6" s="261">
        <v>295</v>
      </c>
      <c r="I6" s="259">
        <v>60</v>
      </c>
      <c r="J6" s="255">
        <f t="shared" ref="J6:J40" si="2">SUM(K6:L6)</f>
        <v>512</v>
      </c>
      <c r="K6" s="260">
        <v>250</v>
      </c>
      <c r="L6" s="261">
        <v>262</v>
      </c>
      <c r="M6" s="262">
        <v>90</v>
      </c>
      <c r="N6" s="255">
        <f t="shared" ref="N6:N28" si="3">SUM(O6:P6)</f>
        <v>126</v>
      </c>
      <c r="O6" s="260">
        <v>36</v>
      </c>
      <c r="P6" s="261">
        <v>90</v>
      </c>
    </row>
    <row r="7" spans="1:16" ht="12.75" customHeight="1" x14ac:dyDescent="0.4">
      <c r="A7" s="259" t="s">
        <v>206</v>
      </c>
      <c r="B7" s="255">
        <f t="shared" si="0"/>
        <v>490</v>
      </c>
      <c r="C7" s="260">
        <v>252</v>
      </c>
      <c r="D7" s="261">
        <v>238</v>
      </c>
      <c r="E7" s="259" t="s">
        <v>207</v>
      </c>
      <c r="F7" s="255">
        <f t="shared" si="1"/>
        <v>659</v>
      </c>
      <c r="G7" s="260">
        <v>337</v>
      </c>
      <c r="H7" s="261">
        <v>322</v>
      </c>
      <c r="I7" s="259">
        <v>61</v>
      </c>
      <c r="J7" s="255">
        <f t="shared" si="2"/>
        <v>537</v>
      </c>
      <c r="K7" s="260">
        <v>260</v>
      </c>
      <c r="L7" s="261">
        <v>277</v>
      </c>
      <c r="M7" s="262">
        <v>91</v>
      </c>
      <c r="N7" s="255">
        <f t="shared" si="3"/>
        <v>118</v>
      </c>
      <c r="O7" s="260">
        <v>34</v>
      </c>
      <c r="P7" s="261">
        <v>84</v>
      </c>
    </row>
    <row r="8" spans="1:16" ht="12.75" customHeight="1" x14ac:dyDescent="0.4">
      <c r="A8" s="259" t="s">
        <v>208</v>
      </c>
      <c r="B8" s="255">
        <f t="shared" si="0"/>
        <v>500</v>
      </c>
      <c r="C8" s="260">
        <v>259</v>
      </c>
      <c r="D8" s="261">
        <v>241</v>
      </c>
      <c r="E8" s="259" t="s">
        <v>209</v>
      </c>
      <c r="F8" s="255">
        <f t="shared" si="1"/>
        <v>713</v>
      </c>
      <c r="G8" s="260">
        <v>369</v>
      </c>
      <c r="H8" s="261">
        <v>344</v>
      </c>
      <c r="I8" s="259">
        <v>62</v>
      </c>
      <c r="J8" s="255">
        <f t="shared" si="2"/>
        <v>456</v>
      </c>
      <c r="K8" s="260">
        <v>218</v>
      </c>
      <c r="L8" s="261">
        <v>238</v>
      </c>
      <c r="M8" s="262">
        <v>92</v>
      </c>
      <c r="N8" s="255">
        <f t="shared" si="3"/>
        <v>94</v>
      </c>
      <c r="O8" s="260">
        <v>18</v>
      </c>
      <c r="P8" s="261">
        <v>76</v>
      </c>
    </row>
    <row r="9" spans="1:16" ht="12.75" customHeight="1" x14ac:dyDescent="0.4">
      <c r="A9" s="259" t="s">
        <v>210</v>
      </c>
      <c r="B9" s="255">
        <f t="shared" si="0"/>
        <v>498</v>
      </c>
      <c r="C9" s="260">
        <v>254</v>
      </c>
      <c r="D9" s="261">
        <v>244</v>
      </c>
      <c r="E9" s="259" t="s">
        <v>211</v>
      </c>
      <c r="F9" s="255">
        <f t="shared" si="1"/>
        <v>664</v>
      </c>
      <c r="G9" s="260">
        <v>331</v>
      </c>
      <c r="H9" s="261">
        <v>333</v>
      </c>
      <c r="I9" s="259">
        <v>63</v>
      </c>
      <c r="J9" s="255">
        <f t="shared" si="2"/>
        <v>464</v>
      </c>
      <c r="K9" s="260">
        <v>231</v>
      </c>
      <c r="L9" s="261">
        <v>233</v>
      </c>
      <c r="M9" s="262">
        <v>93</v>
      </c>
      <c r="N9" s="255">
        <f t="shared" si="3"/>
        <v>86</v>
      </c>
      <c r="O9" s="260">
        <v>26</v>
      </c>
      <c r="P9" s="261">
        <v>60</v>
      </c>
    </row>
    <row r="10" spans="1:16" ht="12.75" customHeight="1" x14ac:dyDescent="0.4">
      <c r="A10" s="259" t="s">
        <v>212</v>
      </c>
      <c r="B10" s="255">
        <f t="shared" si="0"/>
        <v>514</v>
      </c>
      <c r="C10" s="260">
        <v>276</v>
      </c>
      <c r="D10" s="261">
        <v>238</v>
      </c>
      <c r="E10" s="259" t="s">
        <v>213</v>
      </c>
      <c r="F10" s="255">
        <f t="shared" si="1"/>
        <v>637</v>
      </c>
      <c r="G10" s="260">
        <v>349</v>
      </c>
      <c r="H10" s="261">
        <v>288</v>
      </c>
      <c r="I10" s="259">
        <v>64</v>
      </c>
      <c r="J10" s="255">
        <f t="shared" si="2"/>
        <v>480</v>
      </c>
      <c r="K10" s="260">
        <v>230</v>
      </c>
      <c r="L10" s="261">
        <v>250</v>
      </c>
      <c r="M10" s="262">
        <v>94</v>
      </c>
      <c r="N10" s="255">
        <f t="shared" si="3"/>
        <v>74</v>
      </c>
      <c r="O10" s="260">
        <v>15</v>
      </c>
      <c r="P10" s="261">
        <v>59</v>
      </c>
    </row>
    <row r="11" spans="1:16" ht="12.75" customHeight="1" x14ac:dyDescent="0.4">
      <c r="A11" s="254" t="s">
        <v>214</v>
      </c>
      <c r="B11" s="255">
        <f t="shared" si="0"/>
        <v>2679</v>
      </c>
      <c r="C11" s="256">
        <v>1379</v>
      </c>
      <c r="D11" s="257">
        <v>1300</v>
      </c>
      <c r="E11" s="254" t="s">
        <v>215</v>
      </c>
      <c r="F11" s="255">
        <f t="shared" si="1"/>
        <v>3616</v>
      </c>
      <c r="G11" s="256">
        <v>1834</v>
      </c>
      <c r="H11" s="257">
        <v>1782</v>
      </c>
      <c r="I11" s="254" t="s">
        <v>216</v>
      </c>
      <c r="J11" s="255">
        <f t="shared" si="2"/>
        <v>2356</v>
      </c>
      <c r="K11" s="256">
        <v>1073</v>
      </c>
      <c r="L11" s="257">
        <v>1283</v>
      </c>
      <c r="M11" s="258" t="s">
        <v>217</v>
      </c>
      <c r="N11" s="255">
        <f t="shared" si="3"/>
        <v>139</v>
      </c>
      <c r="O11" s="256">
        <v>19</v>
      </c>
      <c r="P11" s="257">
        <v>120</v>
      </c>
    </row>
    <row r="12" spans="1:16" ht="12.75" customHeight="1" x14ac:dyDescent="0.4">
      <c r="A12" s="259" t="s">
        <v>79</v>
      </c>
      <c r="B12" s="255">
        <f t="shared" si="0"/>
        <v>521</v>
      </c>
      <c r="C12" s="260">
        <v>274</v>
      </c>
      <c r="D12" s="261">
        <v>247</v>
      </c>
      <c r="E12" s="259">
        <v>35</v>
      </c>
      <c r="F12" s="255">
        <f t="shared" si="1"/>
        <v>706</v>
      </c>
      <c r="G12" s="260">
        <v>355</v>
      </c>
      <c r="H12" s="261">
        <v>351</v>
      </c>
      <c r="I12" s="259">
        <v>65</v>
      </c>
      <c r="J12" s="255">
        <f t="shared" si="2"/>
        <v>470</v>
      </c>
      <c r="K12" s="260">
        <v>223</v>
      </c>
      <c r="L12" s="261">
        <v>247</v>
      </c>
      <c r="M12" s="262">
        <v>95</v>
      </c>
      <c r="N12" s="255">
        <f t="shared" si="3"/>
        <v>47</v>
      </c>
      <c r="O12" s="260">
        <v>8</v>
      </c>
      <c r="P12" s="261">
        <v>39</v>
      </c>
    </row>
    <row r="13" spans="1:16" ht="12.75" customHeight="1" x14ac:dyDescent="0.4">
      <c r="A13" s="259" t="s">
        <v>218</v>
      </c>
      <c r="B13" s="255">
        <f t="shared" si="0"/>
        <v>533</v>
      </c>
      <c r="C13" s="260">
        <v>280</v>
      </c>
      <c r="D13" s="261">
        <v>253</v>
      </c>
      <c r="E13" s="259">
        <v>36</v>
      </c>
      <c r="F13" s="255">
        <f t="shared" si="1"/>
        <v>690</v>
      </c>
      <c r="G13" s="260">
        <v>362</v>
      </c>
      <c r="H13" s="261">
        <v>328</v>
      </c>
      <c r="I13" s="259">
        <v>66</v>
      </c>
      <c r="J13" s="255">
        <f t="shared" si="2"/>
        <v>432</v>
      </c>
      <c r="K13" s="260">
        <v>204</v>
      </c>
      <c r="L13" s="261">
        <v>228</v>
      </c>
      <c r="M13" s="262">
        <v>96</v>
      </c>
      <c r="N13" s="255">
        <f t="shared" si="3"/>
        <v>36</v>
      </c>
      <c r="O13" s="260">
        <v>5</v>
      </c>
      <c r="P13" s="261">
        <v>31</v>
      </c>
    </row>
    <row r="14" spans="1:16" ht="12.75" customHeight="1" x14ac:dyDescent="0.4">
      <c r="A14" s="259" t="s">
        <v>219</v>
      </c>
      <c r="B14" s="255">
        <f t="shared" si="0"/>
        <v>543</v>
      </c>
      <c r="C14" s="260">
        <v>279</v>
      </c>
      <c r="D14" s="261">
        <v>264</v>
      </c>
      <c r="E14" s="259">
        <v>37</v>
      </c>
      <c r="F14" s="255">
        <f t="shared" si="1"/>
        <v>698</v>
      </c>
      <c r="G14" s="260">
        <v>354</v>
      </c>
      <c r="H14" s="261">
        <v>344</v>
      </c>
      <c r="I14" s="259">
        <v>67</v>
      </c>
      <c r="J14" s="255">
        <f t="shared" si="2"/>
        <v>457</v>
      </c>
      <c r="K14" s="260">
        <v>194</v>
      </c>
      <c r="L14" s="261">
        <v>263</v>
      </c>
      <c r="M14" s="262">
        <v>97</v>
      </c>
      <c r="N14" s="255">
        <f t="shared" si="3"/>
        <v>19</v>
      </c>
      <c r="O14" s="260">
        <v>2</v>
      </c>
      <c r="P14" s="261">
        <v>17</v>
      </c>
    </row>
    <row r="15" spans="1:16" ht="12.75" customHeight="1" x14ac:dyDescent="0.4">
      <c r="A15" s="259" t="s">
        <v>220</v>
      </c>
      <c r="B15" s="255">
        <f t="shared" si="0"/>
        <v>547</v>
      </c>
      <c r="C15" s="260">
        <v>276</v>
      </c>
      <c r="D15" s="261">
        <v>271</v>
      </c>
      <c r="E15" s="259">
        <v>38</v>
      </c>
      <c r="F15" s="255">
        <f t="shared" si="1"/>
        <v>762</v>
      </c>
      <c r="G15" s="260">
        <v>386</v>
      </c>
      <c r="H15" s="261">
        <v>376</v>
      </c>
      <c r="I15" s="259">
        <v>68</v>
      </c>
      <c r="J15" s="255">
        <f t="shared" si="2"/>
        <v>494</v>
      </c>
      <c r="K15" s="260">
        <v>223</v>
      </c>
      <c r="L15" s="261">
        <v>271</v>
      </c>
      <c r="M15" s="262">
        <v>98</v>
      </c>
      <c r="N15" s="255">
        <f t="shared" si="3"/>
        <v>15</v>
      </c>
      <c r="O15" s="260">
        <v>2</v>
      </c>
      <c r="P15" s="261">
        <v>13</v>
      </c>
    </row>
    <row r="16" spans="1:16" ht="12.75" customHeight="1" x14ac:dyDescent="0.4">
      <c r="A16" s="259" t="s">
        <v>221</v>
      </c>
      <c r="B16" s="255">
        <f t="shared" si="0"/>
        <v>535</v>
      </c>
      <c r="C16" s="260">
        <v>270</v>
      </c>
      <c r="D16" s="261">
        <v>265</v>
      </c>
      <c r="E16" s="259">
        <v>39</v>
      </c>
      <c r="F16" s="255">
        <f t="shared" si="1"/>
        <v>760</v>
      </c>
      <c r="G16" s="260">
        <v>377</v>
      </c>
      <c r="H16" s="261">
        <v>383</v>
      </c>
      <c r="I16" s="259">
        <v>69</v>
      </c>
      <c r="J16" s="255">
        <f t="shared" si="2"/>
        <v>503</v>
      </c>
      <c r="K16" s="260">
        <v>229</v>
      </c>
      <c r="L16" s="261">
        <v>274</v>
      </c>
      <c r="M16" s="262">
        <v>99</v>
      </c>
      <c r="N16" s="255">
        <f t="shared" si="3"/>
        <v>22</v>
      </c>
      <c r="O16" s="260">
        <v>2</v>
      </c>
      <c r="P16" s="261">
        <v>20</v>
      </c>
    </row>
    <row r="17" spans="1:16" ht="12.75" customHeight="1" x14ac:dyDescent="0.4">
      <c r="A17" s="254" t="s">
        <v>222</v>
      </c>
      <c r="B17" s="255">
        <f t="shared" si="0"/>
        <v>2834</v>
      </c>
      <c r="C17" s="256">
        <v>1457</v>
      </c>
      <c r="D17" s="257">
        <v>1377</v>
      </c>
      <c r="E17" s="254" t="s">
        <v>223</v>
      </c>
      <c r="F17" s="255">
        <f t="shared" si="1"/>
        <v>3993</v>
      </c>
      <c r="G17" s="256">
        <v>2045</v>
      </c>
      <c r="H17" s="257">
        <v>1948</v>
      </c>
      <c r="I17" s="254" t="s">
        <v>224</v>
      </c>
      <c r="J17" s="255">
        <f t="shared" si="2"/>
        <v>2808</v>
      </c>
      <c r="K17" s="256">
        <v>1327</v>
      </c>
      <c r="L17" s="257">
        <v>1481</v>
      </c>
      <c r="M17" s="258" t="s">
        <v>225</v>
      </c>
      <c r="N17" s="255">
        <f t="shared" si="3"/>
        <v>27</v>
      </c>
      <c r="O17" s="256">
        <v>6</v>
      </c>
      <c r="P17" s="257">
        <v>21</v>
      </c>
    </row>
    <row r="18" spans="1:16" ht="12.75" customHeight="1" x14ac:dyDescent="0.4">
      <c r="A18" s="259">
        <v>10</v>
      </c>
      <c r="B18" s="255">
        <f t="shared" si="0"/>
        <v>579</v>
      </c>
      <c r="C18" s="260">
        <v>301</v>
      </c>
      <c r="D18" s="261">
        <v>278</v>
      </c>
      <c r="E18" s="259">
        <v>40</v>
      </c>
      <c r="F18" s="255">
        <f t="shared" si="1"/>
        <v>793</v>
      </c>
      <c r="G18" s="260">
        <v>404</v>
      </c>
      <c r="H18" s="261">
        <v>389</v>
      </c>
      <c r="I18" s="259">
        <v>70</v>
      </c>
      <c r="J18" s="255">
        <f t="shared" si="2"/>
        <v>508</v>
      </c>
      <c r="K18" s="260">
        <v>254</v>
      </c>
      <c r="L18" s="261">
        <v>254</v>
      </c>
      <c r="M18" s="262">
        <v>100</v>
      </c>
      <c r="N18" s="255">
        <f t="shared" si="3"/>
        <v>7</v>
      </c>
      <c r="O18" s="263">
        <v>1</v>
      </c>
      <c r="P18" s="261">
        <v>6</v>
      </c>
    </row>
    <row r="19" spans="1:16" ht="12.75" customHeight="1" x14ac:dyDescent="0.4">
      <c r="A19" s="259">
        <v>11</v>
      </c>
      <c r="B19" s="255">
        <f t="shared" si="0"/>
        <v>602</v>
      </c>
      <c r="C19" s="260">
        <v>310</v>
      </c>
      <c r="D19" s="261">
        <v>292</v>
      </c>
      <c r="E19" s="259">
        <v>41</v>
      </c>
      <c r="F19" s="255">
        <f t="shared" si="1"/>
        <v>780</v>
      </c>
      <c r="G19" s="260">
        <v>424</v>
      </c>
      <c r="H19" s="261">
        <v>356</v>
      </c>
      <c r="I19" s="259">
        <v>71</v>
      </c>
      <c r="J19" s="255">
        <f t="shared" si="2"/>
        <v>526</v>
      </c>
      <c r="K19" s="260">
        <v>242</v>
      </c>
      <c r="L19" s="261">
        <v>284</v>
      </c>
      <c r="M19" s="262">
        <v>101</v>
      </c>
      <c r="N19" s="255">
        <f t="shared" si="3"/>
        <v>11</v>
      </c>
      <c r="O19" s="263">
        <v>4</v>
      </c>
      <c r="P19" s="261">
        <v>7</v>
      </c>
    </row>
    <row r="20" spans="1:16" ht="12.75" customHeight="1" x14ac:dyDescent="0.4">
      <c r="A20" s="259">
        <v>12</v>
      </c>
      <c r="B20" s="255">
        <f t="shared" si="0"/>
        <v>539</v>
      </c>
      <c r="C20" s="260">
        <v>278</v>
      </c>
      <c r="D20" s="261">
        <v>261</v>
      </c>
      <c r="E20" s="259">
        <v>42</v>
      </c>
      <c r="F20" s="255">
        <f t="shared" si="1"/>
        <v>775</v>
      </c>
      <c r="G20" s="260">
        <v>405</v>
      </c>
      <c r="H20" s="261">
        <v>370</v>
      </c>
      <c r="I20" s="259">
        <v>72</v>
      </c>
      <c r="J20" s="255">
        <f t="shared" si="2"/>
        <v>559</v>
      </c>
      <c r="K20" s="260">
        <v>242</v>
      </c>
      <c r="L20" s="261">
        <v>317</v>
      </c>
      <c r="M20" s="262">
        <v>102</v>
      </c>
      <c r="N20" s="255">
        <f t="shared" si="3"/>
        <v>5</v>
      </c>
      <c r="O20" s="263">
        <v>1</v>
      </c>
      <c r="P20" s="261">
        <v>4</v>
      </c>
    </row>
    <row r="21" spans="1:16" ht="12.75" customHeight="1" x14ac:dyDescent="0.4">
      <c r="A21" s="259">
        <v>13</v>
      </c>
      <c r="B21" s="255">
        <f t="shared" si="0"/>
        <v>543</v>
      </c>
      <c r="C21" s="260">
        <v>274</v>
      </c>
      <c r="D21" s="261">
        <v>269</v>
      </c>
      <c r="E21" s="259">
        <v>43</v>
      </c>
      <c r="F21" s="255">
        <f t="shared" si="1"/>
        <v>817</v>
      </c>
      <c r="G21" s="260">
        <v>400</v>
      </c>
      <c r="H21" s="261">
        <v>417</v>
      </c>
      <c r="I21" s="259">
        <v>73</v>
      </c>
      <c r="J21" s="255">
        <f t="shared" si="2"/>
        <v>579</v>
      </c>
      <c r="K21" s="260">
        <v>295</v>
      </c>
      <c r="L21" s="261">
        <v>284</v>
      </c>
      <c r="M21" s="262">
        <v>103</v>
      </c>
      <c r="N21" s="255">
        <f t="shared" si="3"/>
        <v>2</v>
      </c>
      <c r="O21" s="263">
        <v>0</v>
      </c>
      <c r="P21" s="264">
        <v>2</v>
      </c>
    </row>
    <row r="22" spans="1:16" ht="12.75" customHeight="1" x14ac:dyDescent="0.4">
      <c r="A22" s="259">
        <v>14</v>
      </c>
      <c r="B22" s="255">
        <f t="shared" si="0"/>
        <v>571</v>
      </c>
      <c r="C22" s="260">
        <v>294</v>
      </c>
      <c r="D22" s="261">
        <v>277</v>
      </c>
      <c r="E22" s="259">
        <v>44</v>
      </c>
      <c r="F22" s="255">
        <f t="shared" si="1"/>
        <v>828</v>
      </c>
      <c r="G22" s="260">
        <v>412</v>
      </c>
      <c r="H22" s="261">
        <v>416</v>
      </c>
      <c r="I22" s="259">
        <v>74</v>
      </c>
      <c r="J22" s="255">
        <f t="shared" si="2"/>
        <v>636</v>
      </c>
      <c r="K22" s="260">
        <v>294</v>
      </c>
      <c r="L22" s="261">
        <v>342</v>
      </c>
      <c r="M22" s="262">
        <v>104</v>
      </c>
      <c r="N22" s="255">
        <f t="shared" si="3"/>
        <v>2</v>
      </c>
      <c r="O22" s="263">
        <v>0</v>
      </c>
      <c r="P22" s="264">
        <v>2</v>
      </c>
    </row>
    <row r="23" spans="1:16" ht="12.75" customHeight="1" x14ac:dyDescent="0.4">
      <c r="A23" s="254" t="s">
        <v>226</v>
      </c>
      <c r="B23" s="255">
        <f t="shared" si="0"/>
        <v>2953</v>
      </c>
      <c r="C23" s="256">
        <v>1626</v>
      </c>
      <c r="D23" s="257">
        <v>1327</v>
      </c>
      <c r="E23" s="254" t="s">
        <v>227</v>
      </c>
      <c r="F23" s="255">
        <f t="shared" si="1"/>
        <v>4528</v>
      </c>
      <c r="G23" s="256">
        <v>2352</v>
      </c>
      <c r="H23" s="257">
        <v>2176</v>
      </c>
      <c r="I23" s="254" t="s">
        <v>228</v>
      </c>
      <c r="J23" s="255">
        <f t="shared" si="2"/>
        <v>2558</v>
      </c>
      <c r="K23" s="256">
        <v>1195</v>
      </c>
      <c r="L23" s="257">
        <v>1363</v>
      </c>
      <c r="M23" s="258" t="s">
        <v>229</v>
      </c>
      <c r="N23" s="255">
        <f t="shared" si="3"/>
        <v>4</v>
      </c>
      <c r="O23" s="265">
        <v>0</v>
      </c>
      <c r="P23" s="257">
        <v>4</v>
      </c>
    </row>
    <row r="24" spans="1:16" ht="12.75" customHeight="1" x14ac:dyDescent="0.4">
      <c r="A24" s="259">
        <v>15</v>
      </c>
      <c r="B24" s="255">
        <f t="shared" si="0"/>
        <v>570</v>
      </c>
      <c r="C24" s="260">
        <v>288</v>
      </c>
      <c r="D24" s="261">
        <v>282</v>
      </c>
      <c r="E24" s="259">
        <v>45</v>
      </c>
      <c r="F24" s="255">
        <f t="shared" si="1"/>
        <v>851</v>
      </c>
      <c r="G24" s="260">
        <v>450</v>
      </c>
      <c r="H24" s="261">
        <v>401</v>
      </c>
      <c r="I24" s="259" t="s">
        <v>230</v>
      </c>
      <c r="J24" s="255">
        <f t="shared" si="2"/>
        <v>667</v>
      </c>
      <c r="K24" s="260">
        <v>309</v>
      </c>
      <c r="L24" s="261">
        <v>358</v>
      </c>
      <c r="M24" s="262">
        <v>105</v>
      </c>
      <c r="N24" s="255">
        <f t="shared" si="3"/>
        <v>3</v>
      </c>
      <c r="O24" s="263">
        <v>0</v>
      </c>
      <c r="P24" s="264">
        <v>3</v>
      </c>
    </row>
    <row r="25" spans="1:16" ht="12.75" customHeight="1" x14ac:dyDescent="0.4">
      <c r="A25" s="259">
        <v>16</v>
      </c>
      <c r="B25" s="255">
        <f t="shared" si="0"/>
        <v>533</v>
      </c>
      <c r="C25" s="260">
        <v>270</v>
      </c>
      <c r="D25" s="261">
        <v>263</v>
      </c>
      <c r="E25" s="259">
        <v>46</v>
      </c>
      <c r="F25" s="255">
        <f t="shared" si="1"/>
        <v>866</v>
      </c>
      <c r="G25" s="260">
        <v>452</v>
      </c>
      <c r="H25" s="261">
        <v>414</v>
      </c>
      <c r="I25" s="259" t="s">
        <v>231</v>
      </c>
      <c r="J25" s="255">
        <f t="shared" si="2"/>
        <v>734</v>
      </c>
      <c r="K25" s="260">
        <v>361</v>
      </c>
      <c r="L25" s="261">
        <v>373</v>
      </c>
      <c r="M25" s="262">
        <v>106</v>
      </c>
      <c r="N25" s="255">
        <f t="shared" si="3"/>
        <v>1</v>
      </c>
      <c r="O25" s="263">
        <v>0</v>
      </c>
      <c r="P25" s="264">
        <v>1</v>
      </c>
    </row>
    <row r="26" spans="1:16" ht="12.75" customHeight="1" x14ac:dyDescent="0.4">
      <c r="A26" s="259">
        <v>17</v>
      </c>
      <c r="B26" s="255">
        <f t="shared" si="0"/>
        <v>520</v>
      </c>
      <c r="C26" s="260">
        <v>261</v>
      </c>
      <c r="D26" s="261">
        <v>259</v>
      </c>
      <c r="E26" s="259">
        <v>47</v>
      </c>
      <c r="F26" s="255">
        <f t="shared" si="1"/>
        <v>911</v>
      </c>
      <c r="G26" s="260">
        <v>466</v>
      </c>
      <c r="H26" s="261">
        <v>445</v>
      </c>
      <c r="I26" s="259" t="s">
        <v>232</v>
      </c>
      <c r="J26" s="255">
        <f t="shared" si="2"/>
        <v>410</v>
      </c>
      <c r="K26" s="260">
        <v>184</v>
      </c>
      <c r="L26" s="261">
        <v>226</v>
      </c>
      <c r="M26" s="262">
        <v>107</v>
      </c>
      <c r="N26" s="255">
        <f t="shared" si="3"/>
        <v>0</v>
      </c>
      <c r="O26" s="263">
        <v>0</v>
      </c>
      <c r="P26" s="264">
        <v>0</v>
      </c>
    </row>
    <row r="27" spans="1:16" ht="12.75" customHeight="1" x14ac:dyDescent="0.4">
      <c r="A27" s="259">
        <v>18</v>
      </c>
      <c r="B27" s="255">
        <f t="shared" si="0"/>
        <v>531</v>
      </c>
      <c r="C27" s="260">
        <v>282</v>
      </c>
      <c r="D27" s="261">
        <v>249</v>
      </c>
      <c r="E27" s="259">
        <v>48</v>
      </c>
      <c r="F27" s="255">
        <f t="shared" si="1"/>
        <v>927</v>
      </c>
      <c r="G27" s="260">
        <v>464</v>
      </c>
      <c r="H27" s="261">
        <v>463</v>
      </c>
      <c r="I27" s="259" t="s">
        <v>233</v>
      </c>
      <c r="J27" s="255">
        <f t="shared" si="2"/>
        <v>308</v>
      </c>
      <c r="K27" s="260">
        <v>149</v>
      </c>
      <c r="L27" s="261">
        <v>159</v>
      </c>
      <c r="M27" s="262">
        <v>108</v>
      </c>
      <c r="N27" s="255">
        <f t="shared" si="3"/>
        <v>0</v>
      </c>
      <c r="O27" s="263">
        <v>0</v>
      </c>
      <c r="P27" s="264">
        <v>0</v>
      </c>
    </row>
    <row r="28" spans="1:16" ht="12.75" customHeight="1" x14ac:dyDescent="0.4">
      <c r="A28" s="259">
        <v>19</v>
      </c>
      <c r="B28" s="255">
        <f t="shared" si="0"/>
        <v>799</v>
      </c>
      <c r="C28" s="260">
        <v>525</v>
      </c>
      <c r="D28" s="261">
        <v>274</v>
      </c>
      <c r="E28" s="259">
        <v>49</v>
      </c>
      <c r="F28" s="255">
        <f t="shared" si="1"/>
        <v>973</v>
      </c>
      <c r="G28" s="260">
        <v>520</v>
      </c>
      <c r="H28" s="261">
        <v>453</v>
      </c>
      <c r="I28" s="259" t="s">
        <v>234</v>
      </c>
      <c r="J28" s="255">
        <f t="shared" si="2"/>
        <v>439</v>
      </c>
      <c r="K28" s="260">
        <v>192</v>
      </c>
      <c r="L28" s="261">
        <v>247</v>
      </c>
      <c r="M28" s="262">
        <v>109</v>
      </c>
      <c r="N28" s="255">
        <f t="shared" si="3"/>
        <v>0</v>
      </c>
      <c r="O28" s="263">
        <v>0</v>
      </c>
      <c r="P28" s="264">
        <v>0</v>
      </c>
    </row>
    <row r="29" spans="1:16" ht="12.75" customHeight="1" x14ac:dyDescent="0.4">
      <c r="A29" s="254" t="s">
        <v>235</v>
      </c>
      <c r="B29" s="255">
        <f t="shared" si="0"/>
        <v>3733</v>
      </c>
      <c r="C29" s="256">
        <v>2225</v>
      </c>
      <c r="D29" s="257">
        <v>1508</v>
      </c>
      <c r="E29" s="254" t="s">
        <v>236</v>
      </c>
      <c r="F29" s="255">
        <f t="shared" si="1"/>
        <v>4274</v>
      </c>
      <c r="G29" s="256">
        <v>2177</v>
      </c>
      <c r="H29" s="257">
        <v>2097</v>
      </c>
      <c r="I29" s="254" t="s">
        <v>237</v>
      </c>
      <c r="J29" s="255">
        <f t="shared" si="2"/>
        <v>1635</v>
      </c>
      <c r="K29" s="256">
        <v>684</v>
      </c>
      <c r="L29" s="257">
        <v>951</v>
      </c>
      <c r="M29" s="266" t="s">
        <v>238</v>
      </c>
      <c r="N29" s="267"/>
      <c r="O29" s="268"/>
      <c r="P29" s="269"/>
    </row>
    <row r="30" spans="1:16" ht="12.75" customHeight="1" x14ac:dyDescent="0.4">
      <c r="A30" s="259">
        <v>20</v>
      </c>
      <c r="B30" s="255">
        <f t="shared" si="0"/>
        <v>762</v>
      </c>
      <c r="C30" s="260">
        <v>473</v>
      </c>
      <c r="D30" s="261">
        <v>289</v>
      </c>
      <c r="E30" s="259" t="s">
        <v>46</v>
      </c>
      <c r="F30" s="255">
        <f t="shared" si="1"/>
        <v>983</v>
      </c>
      <c r="G30" s="260">
        <v>486</v>
      </c>
      <c r="H30" s="261">
        <v>497</v>
      </c>
      <c r="I30" s="259" t="s">
        <v>239</v>
      </c>
      <c r="J30" s="255">
        <f t="shared" si="2"/>
        <v>411</v>
      </c>
      <c r="K30" s="260">
        <v>183</v>
      </c>
      <c r="L30" s="261">
        <v>228</v>
      </c>
      <c r="M30" s="262" t="s">
        <v>240</v>
      </c>
      <c r="N30" s="270">
        <f>SUM(O30:P30)</f>
        <v>7994</v>
      </c>
      <c r="O30" s="268">
        <v>4133</v>
      </c>
      <c r="P30" s="269">
        <v>3861</v>
      </c>
    </row>
    <row r="31" spans="1:16" ht="12.75" customHeight="1" x14ac:dyDescent="0.4">
      <c r="A31" s="259">
        <v>21</v>
      </c>
      <c r="B31" s="255">
        <f t="shared" si="0"/>
        <v>862</v>
      </c>
      <c r="C31" s="260">
        <v>543</v>
      </c>
      <c r="D31" s="261">
        <v>319</v>
      </c>
      <c r="E31" s="259" t="s">
        <v>241</v>
      </c>
      <c r="F31" s="255">
        <f t="shared" si="1"/>
        <v>881</v>
      </c>
      <c r="G31" s="260">
        <v>480</v>
      </c>
      <c r="H31" s="261">
        <v>401</v>
      </c>
      <c r="I31" s="259" t="s">
        <v>242</v>
      </c>
      <c r="J31" s="255">
        <f t="shared" si="2"/>
        <v>400</v>
      </c>
      <c r="K31" s="260">
        <v>158</v>
      </c>
      <c r="L31" s="261">
        <v>242</v>
      </c>
      <c r="M31" s="262" t="s">
        <v>243</v>
      </c>
      <c r="N31" s="270">
        <f>SUM(O31:P31)</f>
        <v>35200</v>
      </c>
      <c r="O31" s="268">
        <v>18429</v>
      </c>
      <c r="P31" s="269">
        <v>16771</v>
      </c>
    </row>
    <row r="32" spans="1:16" ht="12.75" customHeight="1" x14ac:dyDescent="0.4">
      <c r="A32" s="259">
        <v>22</v>
      </c>
      <c r="B32" s="255">
        <f t="shared" si="0"/>
        <v>767</v>
      </c>
      <c r="C32" s="260">
        <v>453</v>
      </c>
      <c r="D32" s="261">
        <v>314</v>
      </c>
      <c r="E32" s="259" t="s">
        <v>244</v>
      </c>
      <c r="F32" s="255">
        <f t="shared" si="1"/>
        <v>869</v>
      </c>
      <c r="G32" s="260">
        <v>456</v>
      </c>
      <c r="H32" s="261">
        <v>413</v>
      </c>
      <c r="I32" s="259" t="s">
        <v>245</v>
      </c>
      <c r="J32" s="255">
        <f t="shared" si="2"/>
        <v>335</v>
      </c>
      <c r="K32" s="260">
        <v>140</v>
      </c>
      <c r="L32" s="261">
        <v>195</v>
      </c>
      <c r="M32" s="262" t="s">
        <v>246</v>
      </c>
      <c r="N32" s="270">
        <f>SUM(O32:P32)</f>
        <v>10955</v>
      </c>
      <c r="O32" s="268">
        <v>4766</v>
      </c>
      <c r="P32" s="269">
        <v>6189</v>
      </c>
    </row>
    <row r="33" spans="1:16" ht="12.75" customHeight="1" x14ac:dyDescent="0.4">
      <c r="A33" s="259">
        <v>23</v>
      </c>
      <c r="B33" s="255">
        <f t="shared" si="0"/>
        <v>679</v>
      </c>
      <c r="C33" s="260">
        <v>385</v>
      </c>
      <c r="D33" s="261">
        <v>294</v>
      </c>
      <c r="E33" s="259" t="s">
        <v>247</v>
      </c>
      <c r="F33" s="255">
        <f t="shared" si="1"/>
        <v>789</v>
      </c>
      <c r="G33" s="260">
        <v>387</v>
      </c>
      <c r="H33" s="261">
        <v>402</v>
      </c>
      <c r="I33" s="259" t="s">
        <v>248</v>
      </c>
      <c r="J33" s="255">
        <f t="shared" si="2"/>
        <v>259</v>
      </c>
      <c r="K33" s="260">
        <v>112</v>
      </c>
      <c r="L33" s="261">
        <v>147</v>
      </c>
      <c r="M33" s="262"/>
      <c r="N33" s="270"/>
      <c r="O33" s="268"/>
      <c r="P33" s="269"/>
    </row>
    <row r="34" spans="1:16" ht="12.75" customHeight="1" x14ac:dyDescent="0.4">
      <c r="A34" s="259">
        <v>24</v>
      </c>
      <c r="B34" s="255">
        <f t="shared" si="0"/>
        <v>663</v>
      </c>
      <c r="C34" s="260">
        <v>371</v>
      </c>
      <c r="D34" s="261">
        <v>292</v>
      </c>
      <c r="E34" s="259" t="s">
        <v>249</v>
      </c>
      <c r="F34" s="255">
        <f t="shared" si="1"/>
        <v>752</v>
      </c>
      <c r="G34" s="260">
        <v>368</v>
      </c>
      <c r="H34" s="261">
        <v>384</v>
      </c>
      <c r="I34" s="259" t="s">
        <v>250</v>
      </c>
      <c r="J34" s="255">
        <f t="shared" si="2"/>
        <v>230</v>
      </c>
      <c r="K34" s="260">
        <v>91</v>
      </c>
      <c r="L34" s="261">
        <v>139</v>
      </c>
      <c r="M34" s="266" t="s">
        <v>251</v>
      </c>
      <c r="N34" s="270"/>
      <c r="O34" s="268"/>
      <c r="P34" s="269"/>
    </row>
    <row r="35" spans="1:16" ht="12.75" customHeight="1" x14ac:dyDescent="0.4">
      <c r="A35" s="254" t="s">
        <v>252</v>
      </c>
      <c r="B35" s="255">
        <f t="shared" si="0"/>
        <v>3409</v>
      </c>
      <c r="C35" s="256">
        <v>1776</v>
      </c>
      <c r="D35" s="257">
        <v>1633</v>
      </c>
      <c r="E35" s="254" t="s">
        <v>253</v>
      </c>
      <c r="F35" s="255">
        <f t="shared" si="1"/>
        <v>2935</v>
      </c>
      <c r="G35" s="256">
        <v>1477</v>
      </c>
      <c r="H35" s="257">
        <v>1458</v>
      </c>
      <c r="I35" s="254" t="s">
        <v>254</v>
      </c>
      <c r="J35" s="255">
        <f t="shared" si="2"/>
        <v>930</v>
      </c>
      <c r="K35" s="256">
        <v>333</v>
      </c>
      <c r="L35" s="257">
        <v>597</v>
      </c>
      <c r="M35" s="262" t="s">
        <v>240</v>
      </c>
      <c r="N35" s="271">
        <v>14.762968845223364</v>
      </c>
      <c r="O35" s="272">
        <v>7.63</v>
      </c>
      <c r="P35" s="273">
        <v>7.13</v>
      </c>
    </row>
    <row r="36" spans="1:16" ht="12.75" customHeight="1" x14ac:dyDescent="0.4">
      <c r="A36" s="259" t="s">
        <v>255</v>
      </c>
      <c r="B36" s="255">
        <f t="shared" si="0"/>
        <v>699</v>
      </c>
      <c r="C36" s="260">
        <v>377</v>
      </c>
      <c r="D36" s="261">
        <v>322</v>
      </c>
      <c r="E36" s="259" t="s">
        <v>57</v>
      </c>
      <c r="F36" s="255">
        <f t="shared" si="1"/>
        <v>694</v>
      </c>
      <c r="G36" s="260">
        <v>336</v>
      </c>
      <c r="H36" s="261">
        <v>358</v>
      </c>
      <c r="I36" s="259">
        <v>85</v>
      </c>
      <c r="J36" s="255">
        <f t="shared" si="2"/>
        <v>205</v>
      </c>
      <c r="K36" s="260">
        <v>86</v>
      </c>
      <c r="L36" s="261">
        <v>119</v>
      </c>
      <c r="M36" s="262" t="s">
        <v>243</v>
      </c>
      <c r="N36" s="271">
        <v>65.00581728194426</v>
      </c>
      <c r="O36" s="272">
        <v>34.04</v>
      </c>
      <c r="P36" s="273">
        <v>30.97</v>
      </c>
    </row>
    <row r="37" spans="1:16" ht="12.75" customHeight="1" x14ac:dyDescent="0.4">
      <c r="A37" s="259" t="s">
        <v>256</v>
      </c>
      <c r="B37" s="255">
        <f t="shared" si="0"/>
        <v>664</v>
      </c>
      <c r="C37" s="260">
        <v>353</v>
      </c>
      <c r="D37" s="261">
        <v>311</v>
      </c>
      <c r="E37" s="259" t="s">
        <v>257</v>
      </c>
      <c r="F37" s="255">
        <f t="shared" si="1"/>
        <v>652</v>
      </c>
      <c r="G37" s="260">
        <v>339</v>
      </c>
      <c r="H37" s="261">
        <v>313</v>
      </c>
      <c r="I37" s="259">
        <v>86</v>
      </c>
      <c r="J37" s="255">
        <f t="shared" si="2"/>
        <v>234</v>
      </c>
      <c r="K37" s="260">
        <v>88</v>
      </c>
      <c r="L37" s="261">
        <v>146</v>
      </c>
      <c r="M37" s="262" t="s">
        <v>246</v>
      </c>
      <c r="N37" s="271">
        <v>20.23121387283237</v>
      </c>
      <c r="O37" s="272">
        <v>8.8000000000000007</v>
      </c>
      <c r="P37" s="273">
        <v>11.43</v>
      </c>
    </row>
    <row r="38" spans="1:16" ht="12.75" customHeight="1" x14ac:dyDescent="0.4">
      <c r="A38" s="259" t="s">
        <v>60</v>
      </c>
      <c r="B38" s="255">
        <f t="shared" si="0"/>
        <v>670</v>
      </c>
      <c r="C38" s="260">
        <v>357</v>
      </c>
      <c r="D38" s="261">
        <v>313</v>
      </c>
      <c r="E38" s="259" t="s">
        <v>258</v>
      </c>
      <c r="F38" s="255">
        <f t="shared" si="1"/>
        <v>446</v>
      </c>
      <c r="G38" s="260">
        <v>217</v>
      </c>
      <c r="H38" s="261">
        <v>229</v>
      </c>
      <c r="I38" s="259">
        <v>87</v>
      </c>
      <c r="J38" s="255">
        <f t="shared" si="2"/>
        <v>210</v>
      </c>
      <c r="K38" s="260">
        <v>73</v>
      </c>
      <c r="L38" s="261">
        <v>137</v>
      </c>
      <c r="M38" s="262"/>
      <c r="N38" s="274"/>
      <c r="O38" s="275"/>
      <c r="P38" s="276"/>
    </row>
    <row r="39" spans="1:16" ht="12.75" customHeight="1" x14ac:dyDescent="0.4">
      <c r="A39" s="259" t="s">
        <v>259</v>
      </c>
      <c r="B39" s="255">
        <f t="shared" si="0"/>
        <v>665</v>
      </c>
      <c r="C39" s="260">
        <v>319</v>
      </c>
      <c r="D39" s="261">
        <v>346</v>
      </c>
      <c r="E39" s="259" t="s">
        <v>260</v>
      </c>
      <c r="F39" s="255">
        <f t="shared" si="1"/>
        <v>595</v>
      </c>
      <c r="G39" s="260">
        <v>309</v>
      </c>
      <c r="H39" s="261">
        <v>286</v>
      </c>
      <c r="I39" s="259">
        <v>88</v>
      </c>
      <c r="J39" s="255">
        <f t="shared" si="2"/>
        <v>148</v>
      </c>
      <c r="K39" s="260">
        <v>41</v>
      </c>
      <c r="L39" s="261">
        <v>107</v>
      </c>
      <c r="M39" s="266" t="s">
        <v>261</v>
      </c>
      <c r="N39" s="274">
        <v>42.040554765554305</v>
      </c>
      <c r="O39" s="275">
        <v>40.35502049180328</v>
      </c>
      <c r="P39" s="276">
        <v>43.757950859401213</v>
      </c>
    </row>
    <row r="40" spans="1:16" ht="12.75" customHeight="1" x14ac:dyDescent="0.4">
      <c r="A40" s="277" t="s">
        <v>262</v>
      </c>
      <c r="B40" s="278">
        <f t="shared" si="0"/>
        <v>711</v>
      </c>
      <c r="C40" s="279">
        <v>370</v>
      </c>
      <c r="D40" s="280">
        <v>341</v>
      </c>
      <c r="E40" s="277" t="s">
        <v>263</v>
      </c>
      <c r="F40" s="278">
        <f t="shared" si="1"/>
        <v>548</v>
      </c>
      <c r="G40" s="279">
        <v>276</v>
      </c>
      <c r="H40" s="280">
        <v>272</v>
      </c>
      <c r="I40" s="277">
        <v>89</v>
      </c>
      <c r="J40" s="278">
        <f t="shared" si="2"/>
        <v>133</v>
      </c>
      <c r="K40" s="279">
        <v>45</v>
      </c>
      <c r="L40" s="280">
        <v>88</v>
      </c>
      <c r="M40" s="281"/>
      <c r="N40" s="282"/>
      <c r="O40" s="283"/>
      <c r="P40" s="284"/>
    </row>
    <row r="41" spans="1:16" ht="11.25" customHeight="1" x14ac:dyDescent="0.4">
      <c r="A41" s="285" t="s">
        <v>420</v>
      </c>
      <c r="B41" s="286"/>
      <c r="C41" s="287"/>
      <c r="D41" s="286"/>
      <c r="E41" s="288"/>
      <c r="F41" s="286"/>
      <c r="G41" s="289"/>
      <c r="H41" s="286"/>
      <c r="I41" s="288"/>
      <c r="J41" s="286"/>
      <c r="K41" s="289"/>
      <c r="L41" s="290"/>
      <c r="M41" s="288"/>
      <c r="N41" s="286"/>
      <c r="O41" s="289"/>
      <c r="P41" s="286"/>
    </row>
    <row r="42" spans="1:16" ht="12" customHeight="1" x14ac:dyDescent="0.4"/>
  </sheetData>
  <phoneticPr fontId="2"/>
  <printOptions horizontalCentered="1"/>
  <pageMargins left="0.59055118110236227" right="0.59055118110236227" top="0.78740157480314965" bottom="0.39370078740157483" header="0.31496062992125984" footer="0.31496062992125984"/>
  <pageSetup paperSize="9" scale="96" orientation="landscape" r:id="rId1"/>
  <headerFooter>
    <oddHeader>&amp;R&amp;"ＭＳ 明朝,標準"&amp;6人　口</oddHeader>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A1E84-8FEE-4063-AF8B-715986FAF9F3}">
  <dimension ref="A1:P37"/>
  <sheetViews>
    <sheetView showGridLines="0" view="pageBreakPreview" zoomScaleNormal="100" zoomScaleSheetLayoutView="100" workbookViewId="0"/>
  </sheetViews>
  <sheetFormatPr defaultRowHeight="13.5" x14ac:dyDescent="0.4"/>
  <cols>
    <col min="1" max="1" width="15.625" style="137" customWidth="1"/>
    <col min="2" max="16" width="7" style="137" customWidth="1"/>
    <col min="17" max="16384" width="9" style="137"/>
  </cols>
  <sheetData>
    <row r="1" spans="1:16" ht="12.75" customHeight="1" x14ac:dyDescent="0.4">
      <c r="A1" s="291" t="s">
        <v>386</v>
      </c>
      <c r="B1" s="292"/>
      <c r="C1" s="292"/>
      <c r="D1" s="292"/>
      <c r="E1" s="292"/>
      <c r="F1" s="292"/>
      <c r="G1" s="292"/>
      <c r="H1" s="292"/>
      <c r="I1" s="292"/>
      <c r="J1" s="292"/>
      <c r="K1" s="292"/>
      <c r="L1" s="292"/>
      <c r="M1" s="292"/>
      <c r="N1" s="292"/>
      <c r="O1" s="292"/>
      <c r="P1" s="292"/>
    </row>
    <row r="2" spans="1:16" ht="11.25" customHeight="1" thickBot="1" x14ac:dyDescent="0.45">
      <c r="A2" s="138"/>
      <c r="B2" s="138"/>
      <c r="C2" s="138"/>
      <c r="D2" s="138"/>
      <c r="E2" s="138"/>
      <c r="F2" s="138"/>
      <c r="G2" s="138"/>
      <c r="H2" s="138"/>
      <c r="I2" s="138"/>
      <c r="J2" s="138"/>
      <c r="K2" s="138"/>
      <c r="L2" s="138"/>
      <c r="M2" s="138"/>
      <c r="N2" s="138"/>
      <c r="O2" s="138"/>
      <c r="P2" s="139" t="s">
        <v>264</v>
      </c>
    </row>
    <row r="3" spans="1:16" ht="14.25" customHeight="1" x14ac:dyDescent="0.4">
      <c r="A3" s="534" t="s">
        <v>265</v>
      </c>
      <c r="B3" s="536" t="s">
        <v>392</v>
      </c>
      <c r="C3" s="537"/>
      <c r="D3" s="538"/>
      <c r="E3" s="536" t="s">
        <v>208</v>
      </c>
      <c r="F3" s="537"/>
      <c r="G3" s="538"/>
      <c r="H3" s="536" t="s">
        <v>210</v>
      </c>
      <c r="I3" s="537"/>
      <c r="J3" s="538"/>
      <c r="K3" s="531" t="s">
        <v>212</v>
      </c>
      <c r="L3" s="532"/>
      <c r="M3" s="533"/>
      <c r="N3" s="531" t="s">
        <v>428</v>
      </c>
      <c r="O3" s="532"/>
      <c r="P3" s="533"/>
    </row>
    <row r="4" spans="1:16" ht="14.25" customHeight="1" x14ac:dyDescent="0.4">
      <c r="A4" s="535"/>
      <c r="B4" s="293" t="s">
        <v>199</v>
      </c>
      <c r="C4" s="294" t="s">
        <v>6</v>
      </c>
      <c r="D4" s="295" t="s">
        <v>7</v>
      </c>
      <c r="E4" s="293" t="s">
        <v>199</v>
      </c>
      <c r="F4" s="294" t="s">
        <v>6</v>
      </c>
      <c r="G4" s="295" t="s">
        <v>7</v>
      </c>
      <c r="H4" s="293" t="s">
        <v>199</v>
      </c>
      <c r="I4" s="294" t="s">
        <v>6</v>
      </c>
      <c r="J4" s="295" t="s">
        <v>7</v>
      </c>
      <c r="K4" s="293" t="s">
        <v>199</v>
      </c>
      <c r="L4" s="294" t="s">
        <v>6</v>
      </c>
      <c r="M4" s="295" t="s">
        <v>7</v>
      </c>
      <c r="N4" s="293" t="s">
        <v>199</v>
      </c>
      <c r="O4" s="294" t="s">
        <v>6</v>
      </c>
      <c r="P4" s="295" t="s">
        <v>7</v>
      </c>
    </row>
    <row r="5" spans="1:16" ht="14.25" customHeight="1" x14ac:dyDescent="0.4">
      <c r="A5" s="296" t="s">
        <v>266</v>
      </c>
      <c r="B5" s="297">
        <v>52603</v>
      </c>
      <c r="C5" s="298">
        <v>26604</v>
      </c>
      <c r="D5" s="299">
        <v>25999</v>
      </c>
      <c r="E5" s="300">
        <v>52895</v>
      </c>
      <c r="F5" s="301">
        <v>26757</v>
      </c>
      <c r="G5" s="302">
        <v>26138</v>
      </c>
      <c r="H5" s="300">
        <v>53528</v>
      </c>
      <c r="I5" s="301">
        <v>27113</v>
      </c>
      <c r="J5" s="302">
        <v>26415</v>
      </c>
      <c r="K5" s="300">
        <v>53966</v>
      </c>
      <c r="L5" s="301">
        <v>27321</v>
      </c>
      <c r="M5" s="302">
        <v>26645</v>
      </c>
      <c r="N5" s="300">
        <f>SUM(O5:P5)</f>
        <v>54149</v>
      </c>
      <c r="O5" s="301">
        <f>SUM(O6:O26)</f>
        <v>27328</v>
      </c>
      <c r="P5" s="302">
        <f>SUM(P6:P26)</f>
        <v>26821</v>
      </c>
    </row>
    <row r="6" spans="1:16" ht="15" customHeight="1" x14ac:dyDescent="0.4">
      <c r="A6" s="303" t="s">
        <v>200</v>
      </c>
      <c r="B6" s="304">
        <v>2939</v>
      </c>
      <c r="C6" s="305">
        <v>1504</v>
      </c>
      <c r="D6" s="306">
        <v>1435</v>
      </c>
      <c r="E6" s="307">
        <v>2876</v>
      </c>
      <c r="F6" s="308">
        <v>1499</v>
      </c>
      <c r="G6" s="309">
        <v>1377</v>
      </c>
      <c r="H6" s="307">
        <v>2830</v>
      </c>
      <c r="I6" s="308">
        <v>1505</v>
      </c>
      <c r="J6" s="309">
        <v>1325</v>
      </c>
      <c r="K6" s="307">
        <v>2738</v>
      </c>
      <c r="L6" s="308">
        <v>1434</v>
      </c>
      <c r="M6" s="309">
        <v>1304</v>
      </c>
      <c r="N6" s="307">
        <f>SUM(O6:P6)</f>
        <v>2481</v>
      </c>
      <c r="O6" s="308">
        <v>1297</v>
      </c>
      <c r="P6" s="309">
        <v>1184</v>
      </c>
    </row>
    <row r="7" spans="1:16" ht="15" customHeight="1" x14ac:dyDescent="0.4">
      <c r="A7" s="303" t="s">
        <v>214</v>
      </c>
      <c r="B7" s="304">
        <v>2922</v>
      </c>
      <c r="C7" s="305">
        <v>1487</v>
      </c>
      <c r="D7" s="306">
        <v>1435</v>
      </c>
      <c r="E7" s="307">
        <v>2886</v>
      </c>
      <c r="F7" s="308">
        <v>1475</v>
      </c>
      <c r="G7" s="309">
        <v>1411</v>
      </c>
      <c r="H7" s="307">
        <v>2862</v>
      </c>
      <c r="I7" s="308">
        <v>1464</v>
      </c>
      <c r="J7" s="309">
        <v>1398</v>
      </c>
      <c r="K7" s="307">
        <v>2853</v>
      </c>
      <c r="L7" s="308">
        <v>1453</v>
      </c>
      <c r="M7" s="309">
        <v>1400</v>
      </c>
      <c r="N7" s="307">
        <f t="shared" ref="N7:N26" si="0">SUM(O7:P7)</f>
        <v>2679</v>
      </c>
      <c r="O7" s="308">
        <v>1379</v>
      </c>
      <c r="P7" s="309">
        <v>1300</v>
      </c>
    </row>
    <row r="8" spans="1:16" ht="15" customHeight="1" x14ac:dyDescent="0.4">
      <c r="A8" s="303" t="s">
        <v>222</v>
      </c>
      <c r="B8" s="304">
        <v>2599</v>
      </c>
      <c r="C8" s="305">
        <v>1321</v>
      </c>
      <c r="D8" s="306">
        <v>1278</v>
      </c>
      <c r="E8" s="307">
        <v>2675</v>
      </c>
      <c r="F8" s="308">
        <v>1358</v>
      </c>
      <c r="G8" s="309">
        <v>1317</v>
      </c>
      <c r="H8" s="307">
        <v>2749</v>
      </c>
      <c r="I8" s="308">
        <v>1408</v>
      </c>
      <c r="J8" s="309">
        <v>1341</v>
      </c>
      <c r="K8" s="307">
        <v>2788</v>
      </c>
      <c r="L8" s="308">
        <v>1428</v>
      </c>
      <c r="M8" s="309">
        <v>1360</v>
      </c>
      <c r="N8" s="307">
        <f t="shared" si="0"/>
        <v>2834</v>
      </c>
      <c r="O8" s="308">
        <v>1457</v>
      </c>
      <c r="P8" s="309">
        <v>1377</v>
      </c>
    </row>
    <row r="9" spans="1:16" ht="15" customHeight="1" x14ac:dyDescent="0.4">
      <c r="A9" s="303" t="s">
        <v>226</v>
      </c>
      <c r="B9" s="304">
        <v>2782</v>
      </c>
      <c r="C9" s="305">
        <v>1552</v>
      </c>
      <c r="D9" s="306">
        <v>1230</v>
      </c>
      <c r="E9" s="307">
        <v>2768</v>
      </c>
      <c r="F9" s="308">
        <v>1528</v>
      </c>
      <c r="G9" s="309">
        <v>1240</v>
      </c>
      <c r="H9" s="307">
        <v>2799</v>
      </c>
      <c r="I9" s="308">
        <v>1538</v>
      </c>
      <c r="J9" s="309">
        <v>1261</v>
      </c>
      <c r="K9" s="307">
        <v>2850</v>
      </c>
      <c r="L9" s="308">
        <v>1575</v>
      </c>
      <c r="M9" s="309">
        <v>1275</v>
      </c>
      <c r="N9" s="307">
        <f t="shared" si="0"/>
        <v>2953</v>
      </c>
      <c r="O9" s="308">
        <v>1626</v>
      </c>
      <c r="P9" s="309">
        <v>1327</v>
      </c>
    </row>
    <row r="10" spans="1:16" ht="15" customHeight="1" x14ac:dyDescent="0.4">
      <c r="A10" s="303" t="s">
        <v>235</v>
      </c>
      <c r="B10" s="304">
        <v>3478</v>
      </c>
      <c r="C10" s="305">
        <v>2121</v>
      </c>
      <c r="D10" s="306">
        <v>1357</v>
      </c>
      <c r="E10" s="307">
        <v>3493</v>
      </c>
      <c r="F10" s="308">
        <v>2146</v>
      </c>
      <c r="G10" s="309">
        <v>1347</v>
      </c>
      <c r="H10" s="307">
        <v>3644</v>
      </c>
      <c r="I10" s="308">
        <v>2232</v>
      </c>
      <c r="J10" s="309">
        <v>1412</v>
      </c>
      <c r="K10" s="307">
        <v>3699</v>
      </c>
      <c r="L10" s="308">
        <v>2246</v>
      </c>
      <c r="M10" s="309">
        <v>1453</v>
      </c>
      <c r="N10" s="307">
        <f t="shared" si="0"/>
        <v>3733</v>
      </c>
      <c r="O10" s="308">
        <v>2225</v>
      </c>
      <c r="P10" s="309">
        <v>1508</v>
      </c>
    </row>
    <row r="11" spans="1:16" ht="15" customHeight="1" x14ac:dyDescent="0.4">
      <c r="A11" s="303" t="s">
        <v>252</v>
      </c>
      <c r="B11" s="304">
        <v>3014</v>
      </c>
      <c r="C11" s="305">
        <v>1582</v>
      </c>
      <c r="D11" s="306">
        <v>1432</v>
      </c>
      <c r="E11" s="307">
        <v>3115</v>
      </c>
      <c r="F11" s="308">
        <v>1631</v>
      </c>
      <c r="G11" s="309">
        <v>1484</v>
      </c>
      <c r="H11" s="307">
        <v>3166</v>
      </c>
      <c r="I11" s="308">
        <v>1661</v>
      </c>
      <c r="J11" s="309">
        <v>1505</v>
      </c>
      <c r="K11" s="307">
        <v>3224</v>
      </c>
      <c r="L11" s="308">
        <v>1691</v>
      </c>
      <c r="M11" s="309">
        <v>1533</v>
      </c>
      <c r="N11" s="307">
        <f t="shared" si="0"/>
        <v>3409</v>
      </c>
      <c r="O11" s="308">
        <v>1776</v>
      </c>
      <c r="P11" s="309">
        <v>1633</v>
      </c>
    </row>
    <row r="12" spans="1:16" ht="15" customHeight="1" x14ac:dyDescent="0.4">
      <c r="A12" s="303" t="s">
        <v>201</v>
      </c>
      <c r="B12" s="304">
        <v>3614</v>
      </c>
      <c r="C12" s="305">
        <v>1823</v>
      </c>
      <c r="D12" s="306">
        <v>1791</v>
      </c>
      <c r="E12" s="307">
        <v>3525</v>
      </c>
      <c r="F12" s="308">
        <v>1821</v>
      </c>
      <c r="G12" s="309">
        <v>1704</v>
      </c>
      <c r="H12" s="307">
        <v>3454</v>
      </c>
      <c r="I12" s="308">
        <v>1779</v>
      </c>
      <c r="J12" s="309">
        <v>1675</v>
      </c>
      <c r="K12" s="307">
        <v>3431</v>
      </c>
      <c r="L12" s="308">
        <v>1778</v>
      </c>
      <c r="M12" s="309">
        <v>1653</v>
      </c>
      <c r="N12" s="307">
        <f t="shared" si="0"/>
        <v>3310</v>
      </c>
      <c r="O12" s="308">
        <v>1728</v>
      </c>
      <c r="P12" s="309">
        <v>1582</v>
      </c>
    </row>
    <row r="13" spans="1:16" ht="15" customHeight="1" x14ac:dyDescent="0.4">
      <c r="A13" s="303" t="s">
        <v>215</v>
      </c>
      <c r="B13" s="304">
        <v>4138</v>
      </c>
      <c r="C13" s="305">
        <v>2144</v>
      </c>
      <c r="D13" s="306">
        <v>1994</v>
      </c>
      <c r="E13" s="307">
        <v>4037</v>
      </c>
      <c r="F13" s="308">
        <v>2071</v>
      </c>
      <c r="G13" s="309">
        <v>1966</v>
      </c>
      <c r="H13" s="307">
        <v>3996</v>
      </c>
      <c r="I13" s="308">
        <v>2070</v>
      </c>
      <c r="J13" s="309">
        <v>1926</v>
      </c>
      <c r="K13" s="307">
        <v>3874</v>
      </c>
      <c r="L13" s="308">
        <v>1999</v>
      </c>
      <c r="M13" s="309">
        <v>1875</v>
      </c>
      <c r="N13" s="307">
        <f t="shared" si="0"/>
        <v>3616</v>
      </c>
      <c r="O13" s="308">
        <v>1834</v>
      </c>
      <c r="P13" s="309">
        <v>1782</v>
      </c>
    </row>
    <row r="14" spans="1:16" ht="15" customHeight="1" x14ac:dyDescent="0.4">
      <c r="A14" s="303" t="s">
        <v>223</v>
      </c>
      <c r="B14" s="304">
        <v>4642</v>
      </c>
      <c r="C14" s="305">
        <v>2422</v>
      </c>
      <c r="D14" s="306">
        <v>2220</v>
      </c>
      <c r="E14" s="307">
        <v>4436</v>
      </c>
      <c r="F14" s="308">
        <v>2276</v>
      </c>
      <c r="G14" s="309">
        <v>2160</v>
      </c>
      <c r="H14" s="307">
        <v>4321</v>
      </c>
      <c r="I14" s="308">
        <v>2219</v>
      </c>
      <c r="J14" s="309">
        <v>2102</v>
      </c>
      <c r="K14" s="307">
        <v>4216</v>
      </c>
      <c r="L14" s="308">
        <v>2170</v>
      </c>
      <c r="M14" s="309">
        <v>2046</v>
      </c>
      <c r="N14" s="307">
        <f t="shared" si="0"/>
        <v>3993</v>
      </c>
      <c r="O14" s="308">
        <v>2045</v>
      </c>
      <c r="P14" s="309">
        <v>1948</v>
      </c>
    </row>
    <row r="15" spans="1:16" ht="15" customHeight="1" x14ac:dyDescent="0.4">
      <c r="A15" s="303" t="s">
        <v>227</v>
      </c>
      <c r="B15" s="304">
        <v>4351</v>
      </c>
      <c r="C15" s="305">
        <v>2255</v>
      </c>
      <c r="D15" s="306">
        <v>2096</v>
      </c>
      <c r="E15" s="307">
        <v>4543</v>
      </c>
      <c r="F15" s="308">
        <v>2367</v>
      </c>
      <c r="G15" s="309">
        <v>2176</v>
      </c>
      <c r="H15" s="307">
        <v>4672</v>
      </c>
      <c r="I15" s="308">
        <v>2417</v>
      </c>
      <c r="J15" s="309">
        <v>2255</v>
      </c>
      <c r="K15" s="307">
        <v>4711</v>
      </c>
      <c r="L15" s="308">
        <v>2450</v>
      </c>
      <c r="M15" s="309">
        <v>2261</v>
      </c>
      <c r="N15" s="307">
        <f t="shared" si="0"/>
        <v>4528</v>
      </c>
      <c r="O15" s="308">
        <v>2352</v>
      </c>
      <c r="P15" s="309">
        <v>2176</v>
      </c>
    </row>
    <row r="16" spans="1:16" ht="15" customHeight="1" x14ac:dyDescent="0.4">
      <c r="A16" s="303" t="s">
        <v>236</v>
      </c>
      <c r="B16" s="304">
        <v>2978</v>
      </c>
      <c r="C16" s="305">
        <v>1530</v>
      </c>
      <c r="D16" s="306">
        <v>1448</v>
      </c>
      <c r="E16" s="307">
        <v>3157</v>
      </c>
      <c r="F16" s="308">
        <v>1611</v>
      </c>
      <c r="G16" s="309">
        <v>1546</v>
      </c>
      <c r="H16" s="307">
        <v>3377</v>
      </c>
      <c r="I16" s="308">
        <v>1702</v>
      </c>
      <c r="J16" s="309">
        <v>1675</v>
      </c>
      <c r="K16" s="307">
        <v>3812</v>
      </c>
      <c r="L16" s="308">
        <v>1941</v>
      </c>
      <c r="M16" s="309">
        <v>1871</v>
      </c>
      <c r="N16" s="307">
        <f t="shared" si="0"/>
        <v>4274</v>
      </c>
      <c r="O16" s="308">
        <v>2177</v>
      </c>
      <c r="P16" s="309">
        <v>2097</v>
      </c>
    </row>
    <row r="17" spans="1:16" ht="15" customHeight="1" x14ac:dyDescent="0.4">
      <c r="A17" s="303" t="s">
        <v>253</v>
      </c>
      <c r="B17" s="304">
        <v>2510</v>
      </c>
      <c r="C17" s="305">
        <v>1218</v>
      </c>
      <c r="D17" s="306">
        <v>1292</v>
      </c>
      <c r="E17" s="307">
        <v>2585</v>
      </c>
      <c r="F17" s="308">
        <v>1276</v>
      </c>
      <c r="G17" s="309">
        <v>1309</v>
      </c>
      <c r="H17" s="307">
        <v>2699</v>
      </c>
      <c r="I17" s="308">
        <v>1350</v>
      </c>
      <c r="J17" s="309">
        <v>1349</v>
      </c>
      <c r="K17" s="307">
        <v>2649</v>
      </c>
      <c r="L17" s="308">
        <v>1325</v>
      </c>
      <c r="M17" s="309">
        <v>1324</v>
      </c>
      <c r="N17" s="307">
        <f t="shared" si="0"/>
        <v>2935</v>
      </c>
      <c r="O17" s="308">
        <v>1477</v>
      </c>
      <c r="P17" s="309">
        <v>1458</v>
      </c>
    </row>
    <row r="18" spans="1:16" ht="15" customHeight="1" x14ac:dyDescent="0.4">
      <c r="A18" s="303" t="s">
        <v>202</v>
      </c>
      <c r="B18" s="304">
        <v>2435</v>
      </c>
      <c r="C18" s="305">
        <v>1140</v>
      </c>
      <c r="D18" s="306">
        <v>1295</v>
      </c>
      <c r="E18" s="307">
        <v>2401</v>
      </c>
      <c r="F18" s="308">
        <v>1123</v>
      </c>
      <c r="G18" s="309">
        <v>1278</v>
      </c>
      <c r="H18" s="307">
        <v>2357</v>
      </c>
      <c r="I18" s="308">
        <v>1122</v>
      </c>
      <c r="J18" s="309">
        <v>1235</v>
      </c>
      <c r="K18" s="307">
        <v>2357</v>
      </c>
      <c r="L18" s="308">
        <v>1137</v>
      </c>
      <c r="M18" s="309">
        <v>1220</v>
      </c>
      <c r="N18" s="307">
        <f t="shared" si="0"/>
        <v>2449</v>
      </c>
      <c r="O18" s="308">
        <v>1189</v>
      </c>
      <c r="P18" s="309">
        <v>1260</v>
      </c>
    </row>
    <row r="19" spans="1:16" ht="15" customHeight="1" x14ac:dyDescent="0.4">
      <c r="A19" s="303" t="s">
        <v>216</v>
      </c>
      <c r="B19" s="304">
        <v>2969</v>
      </c>
      <c r="C19" s="305">
        <v>1427</v>
      </c>
      <c r="D19" s="306">
        <v>1542</v>
      </c>
      <c r="E19" s="307">
        <v>2801</v>
      </c>
      <c r="F19" s="308">
        <v>1345</v>
      </c>
      <c r="G19" s="309">
        <v>1456</v>
      </c>
      <c r="H19" s="307">
        <v>2680</v>
      </c>
      <c r="I19" s="308">
        <v>1248</v>
      </c>
      <c r="J19" s="309">
        <v>1432</v>
      </c>
      <c r="K19" s="307">
        <v>2548</v>
      </c>
      <c r="L19" s="308">
        <v>1191</v>
      </c>
      <c r="M19" s="309">
        <v>1357</v>
      </c>
      <c r="N19" s="307">
        <f t="shared" si="0"/>
        <v>2356</v>
      </c>
      <c r="O19" s="308">
        <v>1073</v>
      </c>
      <c r="P19" s="309">
        <v>1283</v>
      </c>
    </row>
    <row r="20" spans="1:16" ht="15" customHeight="1" x14ac:dyDescent="0.4">
      <c r="A20" s="303" t="s">
        <v>224</v>
      </c>
      <c r="B20" s="304">
        <v>2779</v>
      </c>
      <c r="C20" s="305">
        <v>1358</v>
      </c>
      <c r="D20" s="306">
        <v>1421</v>
      </c>
      <c r="E20" s="307">
        <v>2924</v>
      </c>
      <c r="F20" s="308">
        <v>1420</v>
      </c>
      <c r="G20" s="309">
        <v>1504</v>
      </c>
      <c r="H20" s="307">
        <v>3156</v>
      </c>
      <c r="I20" s="308">
        <v>1534</v>
      </c>
      <c r="J20" s="309">
        <v>1622</v>
      </c>
      <c r="K20" s="307">
        <v>3270</v>
      </c>
      <c r="L20" s="308">
        <v>1556</v>
      </c>
      <c r="M20" s="309">
        <v>1714</v>
      </c>
      <c r="N20" s="307">
        <f t="shared" si="0"/>
        <v>2808</v>
      </c>
      <c r="O20" s="308">
        <v>1327</v>
      </c>
      <c r="P20" s="309">
        <v>1481</v>
      </c>
    </row>
    <row r="21" spans="1:16" ht="15" customHeight="1" x14ac:dyDescent="0.4">
      <c r="A21" s="303" t="s">
        <v>228</v>
      </c>
      <c r="B21" s="304">
        <v>1877</v>
      </c>
      <c r="C21" s="305">
        <v>840</v>
      </c>
      <c r="D21" s="306">
        <v>1037</v>
      </c>
      <c r="E21" s="307">
        <v>2018</v>
      </c>
      <c r="F21" s="308">
        <v>900</v>
      </c>
      <c r="G21" s="309">
        <v>1118</v>
      </c>
      <c r="H21" s="307">
        <v>2021</v>
      </c>
      <c r="I21" s="308">
        <v>912</v>
      </c>
      <c r="J21" s="309">
        <v>1109</v>
      </c>
      <c r="K21" s="307">
        <v>2037</v>
      </c>
      <c r="L21" s="308">
        <v>919</v>
      </c>
      <c r="M21" s="309">
        <v>1118</v>
      </c>
      <c r="N21" s="307">
        <f t="shared" si="0"/>
        <v>2558</v>
      </c>
      <c r="O21" s="308">
        <v>1195</v>
      </c>
      <c r="P21" s="309">
        <v>1363</v>
      </c>
    </row>
    <row r="22" spans="1:16" ht="15" customHeight="1" x14ac:dyDescent="0.4">
      <c r="A22" s="303" t="s">
        <v>237</v>
      </c>
      <c r="B22" s="304">
        <v>1231</v>
      </c>
      <c r="C22" s="305">
        <v>497</v>
      </c>
      <c r="D22" s="306">
        <v>734</v>
      </c>
      <c r="E22" s="307">
        <v>1272</v>
      </c>
      <c r="F22" s="308">
        <v>515</v>
      </c>
      <c r="G22" s="309">
        <v>757</v>
      </c>
      <c r="H22" s="307">
        <v>1332</v>
      </c>
      <c r="I22" s="308">
        <v>556</v>
      </c>
      <c r="J22" s="309">
        <v>776</v>
      </c>
      <c r="K22" s="307">
        <v>1383</v>
      </c>
      <c r="L22" s="308">
        <v>585</v>
      </c>
      <c r="M22" s="309">
        <v>798</v>
      </c>
      <c r="N22" s="307">
        <f t="shared" si="0"/>
        <v>1635</v>
      </c>
      <c r="O22" s="308">
        <v>684</v>
      </c>
      <c r="P22" s="309">
        <v>951</v>
      </c>
    </row>
    <row r="23" spans="1:16" ht="15" customHeight="1" x14ac:dyDescent="0.4">
      <c r="A23" s="303" t="s">
        <v>254</v>
      </c>
      <c r="B23" s="304">
        <v>829</v>
      </c>
      <c r="C23" s="305">
        <v>281</v>
      </c>
      <c r="D23" s="306">
        <v>548</v>
      </c>
      <c r="E23" s="307">
        <v>832</v>
      </c>
      <c r="F23" s="308">
        <v>285</v>
      </c>
      <c r="G23" s="309">
        <v>547</v>
      </c>
      <c r="H23" s="307">
        <v>826</v>
      </c>
      <c r="I23" s="308">
        <v>267</v>
      </c>
      <c r="J23" s="309">
        <v>559</v>
      </c>
      <c r="K23" s="307">
        <v>902</v>
      </c>
      <c r="L23" s="308">
        <v>309</v>
      </c>
      <c r="M23" s="309">
        <v>593</v>
      </c>
      <c r="N23" s="307">
        <f t="shared" si="0"/>
        <v>930</v>
      </c>
      <c r="O23" s="308">
        <v>333</v>
      </c>
      <c r="P23" s="309">
        <v>597</v>
      </c>
    </row>
    <row r="24" spans="1:16" ht="15" customHeight="1" x14ac:dyDescent="0.4">
      <c r="A24" s="303" t="s">
        <v>203</v>
      </c>
      <c r="B24" s="304">
        <v>378</v>
      </c>
      <c r="C24" s="305">
        <v>77</v>
      </c>
      <c r="D24" s="306">
        <v>301</v>
      </c>
      <c r="E24" s="307">
        <v>395</v>
      </c>
      <c r="F24" s="308">
        <v>80</v>
      </c>
      <c r="G24" s="309">
        <v>315</v>
      </c>
      <c r="H24" s="307">
        <v>432</v>
      </c>
      <c r="I24" s="308">
        <v>102</v>
      </c>
      <c r="J24" s="309">
        <v>330</v>
      </c>
      <c r="K24" s="307">
        <v>461</v>
      </c>
      <c r="L24" s="308">
        <v>105</v>
      </c>
      <c r="M24" s="309">
        <v>356</v>
      </c>
      <c r="N24" s="307">
        <f t="shared" si="0"/>
        <v>498</v>
      </c>
      <c r="O24" s="308">
        <v>129</v>
      </c>
      <c r="P24" s="309">
        <v>369</v>
      </c>
    </row>
    <row r="25" spans="1:16" ht="15" customHeight="1" x14ac:dyDescent="0.4">
      <c r="A25" s="303" t="s">
        <v>217</v>
      </c>
      <c r="B25" s="304">
        <v>112</v>
      </c>
      <c r="C25" s="305">
        <v>25</v>
      </c>
      <c r="D25" s="306">
        <v>87</v>
      </c>
      <c r="E25" s="307">
        <v>135</v>
      </c>
      <c r="F25" s="308">
        <v>29</v>
      </c>
      <c r="G25" s="309">
        <v>106</v>
      </c>
      <c r="H25" s="307">
        <v>130</v>
      </c>
      <c r="I25" s="308">
        <v>25</v>
      </c>
      <c r="J25" s="309">
        <v>105</v>
      </c>
      <c r="K25" s="307">
        <v>134</v>
      </c>
      <c r="L25" s="308">
        <v>28</v>
      </c>
      <c r="M25" s="309">
        <v>106</v>
      </c>
      <c r="N25" s="307">
        <f t="shared" si="0"/>
        <v>139</v>
      </c>
      <c r="O25" s="308">
        <v>19</v>
      </c>
      <c r="P25" s="309">
        <v>120</v>
      </c>
    </row>
    <row r="26" spans="1:16" ht="15" customHeight="1" x14ac:dyDescent="0.4">
      <c r="A26" s="303" t="s">
        <v>267</v>
      </c>
      <c r="B26" s="304">
        <v>26</v>
      </c>
      <c r="C26" s="310" t="s">
        <v>143</v>
      </c>
      <c r="D26" s="306">
        <v>26</v>
      </c>
      <c r="E26" s="307">
        <v>21</v>
      </c>
      <c r="F26" s="311">
        <v>1</v>
      </c>
      <c r="G26" s="309">
        <v>20</v>
      </c>
      <c r="H26" s="307">
        <v>25</v>
      </c>
      <c r="I26" s="311">
        <v>2</v>
      </c>
      <c r="J26" s="309">
        <v>23</v>
      </c>
      <c r="K26" s="307">
        <v>29</v>
      </c>
      <c r="L26" s="311">
        <v>1</v>
      </c>
      <c r="M26" s="312">
        <v>28</v>
      </c>
      <c r="N26" s="307">
        <f t="shared" si="0"/>
        <v>31</v>
      </c>
      <c r="O26" s="313">
        <v>6</v>
      </c>
      <c r="P26" s="314">
        <v>25</v>
      </c>
    </row>
    <row r="27" spans="1:16" x14ac:dyDescent="0.4">
      <c r="A27" s="315" t="s">
        <v>238</v>
      </c>
      <c r="B27" s="304"/>
      <c r="C27" s="310"/>
      <c r="D27" s="306"/>
      <c r="E27" s="304"/>
      <c r="F27" s="305"/>
      <c r="G27" s="306"/>
      <c r="H27" s="304"/>
      <c r="I27" s="305"/>
      <c r="J27" s="306"/>
      <c r="K27" s="307"/>
      <c r="L27" s="310"/>
      <c r="M27" s="306"/>
      <c r="N27" s="307"/>
      <c r="O27" s="310"/>
      <c r="P27" s="306"/>
    </row>
    <row r="28" spans="1:16" ht="15" customHeight="1" x14ac:dyDescent="0.4">
      <c r="A28" s="303" t="s">
        <v>268</v>
      </c>
      <c r="B28" s="304">
        <v>8460</v>
      </c>
      <c r="C28" s="305">
        <v>4312</v>
      </c>
      <c r="D28" s="306">
        <v>4148</v>
      </c>
      <c r="E28" s="307">
        <v>8437</v>
      </c>
      <c r="F28" s="308">
        <v>4332</v>
      </c>
      <c r="G28" s="309">
        <v>4105</v>
      </c>
      <c r="H28" s="307">
        <v>8441</v>
      </c>
      <c r="I28" s="308">
        <v>4377</v>
      </c>
      <c r="J28" s="309">
        <v>4064</v>
      </c>
      <c r="K28" s="307">
        <v>8379</v>
      </c>
      <c r="L28" s="308">
        <v>4315</v>
      </c>
      <c r="M28" s="309">
        <v>4064</v>
      </c>
      <c r="N28" s="307">
        <v>7994</v>
      </c>
      <c r="O28" s="308">
        <v>4133</v>
      </c>
      <c r="P28" s="309">
        <v>3861</v>
      </c>
    </row>
    <row r="29" spans="1:16" ht="15" customHeight="1" x14ac:dyDescent="0.4">
      <c r="A29" s="303" t="s">
        <v>243</v>
      </c>
      <c r="B29" s="304">
        <v>33942</v>
      </c>
      <c r="C29" s="305">
        <v>17787</v>
      </c>
      <c r="D29" s="306">
        <v>16155</v>
      </c>
      <c r="E29" s="307">
        <v>34060</v>
      </c>
      <c r="F29" s="308">
        <v>17850</v>
      </c>
      <c r="G29" s="309">
        <v>16210</v>
      </c>
      <c r="H29" s="307">
        <v>34485</v>
      </c>
      <c r="I29" s="308">
        <v>18090</v>
      </c>
      <c r="J29" s="309">
        <v>16395</v>
      </c>
      <c r="K29" s="307">
        <v>34823</v>
      </c>
      <c r="L29" s="308">
        <v>18312</v>
      </c>
      <c r="M29" s="309">
        <v>16511</v>
      </c>
      <c r="N29" s="307">
        <v>35200</v>
      </c>
      <c r="O29" s="308">
        <v>18429</v>
      </c>
      <c r="P29" s="309">
        <v>16771</v>
      </c>
    </row>
    <row r="30" spans="1:16" ht="15" customHeight="1" x14ac:dyDescent="0.4">
      <c r="A30" s="303" t="s">
        <v>269</v>
      </c>
      <c r="B30" s="304">
        <v>10201</v>
      </c>
      <c r="C30" s="305">
        <v>4505</v>
      </c>
      <c r="D30" s="306">
        <v>5696</v>
      </c>
      <c r="E30" s="307">
        <v>10398</v>
      </c>
      <c r="F30" s="308">
        <v>4575</v>
      </c>
      <c r="G30" s="309">
        <v>5823</v>
      </c>
      <c r="H30" s="307">
        <v>10602</v>
      </c>
      <c r="I30" s="308">
        <v>4646</v>
      </c>
      <c r="J30" s="309">
        <v>5956</v>
      </c>
      <c r="K30" s="307">
        <v>10764</v>
      </c>
      <c r="L30" s="308">
        <v>4694</v>
      </c>
      <c r="M30" s="309">
        <v>6070</v>
      </c>
      <c r="N30" s="307">
        <v>10955</v>
      </c>
      <c r="O30" s="308">
        <v>4766</v>
      </c>
      <c r="P30" s="309">
        <v>6189</v>
      </c>
    </row>
    <row r="31" spans="1:16" x14ac:dyDescent="0.4">
      <c r="A31" s="316" t="s">
        <v>251</v>
      </c>
      <c r="B31" s="304"/>
      <c r="C31" s="310"/>
      <c r="D31" s="306"/>
      <c r="E31" s="304"/>
      <c r="F31" s="305"/>
      <c r="G31" s="306"/>
      <c r="H31" s="304"/>
      <c r="I31" s="305"/>
      <c r="J31" s="306"/>
      <c r="K31" s="304"/>
      <c r="L31" s="305"/>
      <c r="M31" s="306"/>
      <c r="N31" s="304"/>
      <c r="O31" s="305"/>
      <c r="P31" s="306"/>
    </row>
    <row r="32" spans="1:16" ht="15" customHeight="1" x14ac:dyDescent="0.4">
      <c r="A32" s="303" t="s">
        <v>268</v>
      </c>
      <c r="B32" s="317">
        <v>16.082732923977719</v>
      </c>
      <c r="C32" s="318">
        <v>16.208089009171552</v>
      </c>
      <c r="D32" s="319">
        <v>15.954459786914882</v>
      </c>
      <c r="E32" s="317">
        <v>15.950467908119862</v>
      </c>
      <c r="F32" s="318">
        <v>16.190155847068059</v>
      </c>
      <c r="G32" s="319">
        <v>15.705103680465223</v>
      </c>
      <c r="H32" s="317">
        <v>15.769316992975638</v>
      </c>
      <c r="I32" s="318">
        <v>16.143547375797588</v>
      </c>
      <c r="J32" s="319">
        <v>15.385197804277873</v>
      </c>
      <c r="K32" s="317">
        <v>15.526442574954601</v>
      </c>
      <c r="L32" s="318">
        <v>15.793711796786299</v>
      </c>
      <c r="M32" s="319">
        <v>15.2523925689622</v>
      </c>
      <c r="N32" s="317">
        <v>14.762968845223364</v>
      </c>
      <c r="O32" s="318">
        <v>7.63</v>
      </c>
      <c r="P32" s="319">
        <v>7.13</v>
      </c>
    </row>
    <row r="33" spans="1:16" ht="15" customHeight="1" x14ac:dyDescent="0.4">
      <c r="A33" s="303" t="s">
        <v>243</v>
      </c>
      <c r="B33" s="317">
        <v>64.524836986483663</v>
      </c>
      <c r="C33" s="318">
        <v>66.85836716283265</v>
      </c>
      <c r="D33" s="319">
        <v>62.137005269433445</v>
      </c>
      <c r="E33" s="317">
        <v>64.391719444181874</v>
      </c>
      <c r="F33" s="318">
        <v>66.711514743805353</v>
      </c>
      <c r="G33" s="319">
        <v>62.016986762567903</v>
      </c>
      <c r="H33" s="317">
        <v>64.424226573008511</v>
      </c>
      <c r="I33" s="318">
        <v>66.720761258436909</v>
      </c>
      <c r="J33" s="319">
        <v>62.067007382169223</v>
      </c>
      <c r="K33" s="317">
        <v>64.527665567208999</v>
      </c>
      <c r="L33" s="318">
        <v>67.025365103766305</v>
      </c>
      <c r="M33" s="319">
        <v>61.966597860761802</v>
      </c>
      <c r="N33" s="317">
        <v>65.00581728194426</v>
      </c>
      <c r="O33" s="318">
        <v>34.04</v>
      </c>
      <c r="P33" s="319">
        <v>30.97</v>
      </c>
    </row>
    <row r="34" spans="1:16" ht="15" customHeight="1" x14ac:dyDescent="0.4">
      <c r="A34" s="303" t="s">
        <v>269</v>
      </c>
      <c r="B34" s="317">
        <v>19.392430089538621</v>
      </c>
      <c r="C34" s="318">
        <v>16.933543827995791</v>
      </c>
      <c r="D34" s="319">
        <v>21.908534943651677</v>
      </c>
      <c r="E34" s="317">
        <v>19.657812647698268</v>
      </c>
      <c r="F34" s="318">
        <v>17.098329409126585</v>
      </c>
      <c r="G34" s="319">
        <v>22.277909556966868</v>
      </c>
      <c r="H34" s="317">
        <v>19.806456434015843</v>
      </c>
      <c r="I34" s="318">
        <v>17.135691365765499</v>
      </c>
      <c r="J34" s="319">
        <v>22.547794813552905</v>
      </c>
      <c r="K34" s="317">
        <v>19.945891857836415</v>
      </c>
      <c r="L34" s="318">
        <v>17.180923099447298</v>
      </c>
      <c r="M34" s="319">
        <v>22.781009570275799</v>
      </c>
      <c r="N34" s="317">
        <v>20.23121387283237</v>
      </c>
      <c r="O34" s="318">
        <v>8.8000000000000007</v>
      </c>
      <c r="P34" s="319">
        <v>11.43</v>
      </c>
    </row>
    <row r="35" spans="1:16" ht="16.5" customHeight="1" x14ac:dyDescent="0.15">
      <c r="A35" s="320" t="s">
        <v>261</v>
      </c>
      <c r="B35" s="321">
        <v>40.729999999999997</v>
      </c>
      <c r="C35" s="322">
        <v>39.159999999999997</v>
      </c>
      <c r="D35" s="323">
        <v>42.35</v>
      </c>
      <c r="E35" s="324">
        <v>40.99</v>
      </c>
      <c r="F35" s="325">
        <v>39.33</v>
      </c>
      <c r="G35" s="326">
        <v>42.69</v>
      </c>
      <c r="H35" s="324">
        <v>41.178018980720374</v>
      </c>
      <c r="I35" s="325">
        <v>39.467045328809057</v>
      </c>
      <c r="J35" s="326">
        <v>42.934204050728752</v>
      </c>
      <c r="K35" s="324">
        <v>41.447170440647817</v>
      </c>
      <c r="L35" s="325">
        <v>39.774971633541966</v>
      </c>
      <c r="M35" s="326">
        <v>43.16179395759054</v>
      </c>
      <c r="N35" s="324">
        <v>42.040554765554305</v>
      </c>
      <c r="O35" s="325">
        <v>40.35502049180328</v>
      </c>
      <c r="P35" s="326">
        <v>43.757950859401213</v>
      </c>
    </row>
    <row r="36" spans="1:16" ht="12" customHeight="1" x14ac:dyDescent="0.4">
      <c r="A36" s="327" t="s">
        <v>420</v>
      </c>
      <c r="B36" s="328"/>
      <c r="C36" s="328"/>
      <c r="D36" s="328"/>
      <c r="E36" s="328"/>
      <c r="F36" s="328"/>
      <c r="G36" s="328"/>
      <c r="H36" s="328"/>
      <c r="I36" s="328"/>
      <c r="J36" s="328"/>
      <c r="K36" s="328"/>
      <c r="L36" s="328"/>
      <c r="M36" s="328"/>
      <c r="N36" s="328"/>
      <c r="O36" s="328"/>
      <c r="P36" s="328"/>
    </row>
    <row r="37" spans="1:16" ht="12" customHeight="1" x14ac:dyDescent="0.4">
      <c r="A37" s="329"/>
      <c r="B37" s="330"/>
      <c r="C37" s="331"/>
      <c r="D37" s="332"/>
      <c r="E37" s="332"/>
      <c r="F37" s="332"/>
      <c r="G37" s="333"/>
      <c r="H37" s="334"/>
    </row>
  </sheetData>
  <mergeCells count="6">
    <mergeCell ref="N3:P3"/>
    <mergeCell ref="A3:A4"/>
    <mergeCell ref="B3:D3"/>
    <mergeCell ref="E3:G3"/>
    <mergeCell ref="H3:J3"/>
    <mergeCell ref="K3:M3"/>
  </mergeCells>
  <phoneticPr fontId="2"/>
  <printOptions horizontalCentered="1"/>
  <pageMargins left="0.59055118110236227" right="0.59055118110236227" top="0.78740157480314965" bottom="0.39370078740157483" header="0.31496062992125984" footer="0.31496062992125984"/>
  <pageSetup paperSize="9" scale="98" orientation="landscape" r:id="rId1"/>
  <headerFooter>
    <oddHeader>&amp;R&amp;"ＭＳ 明朝,標準"&amp;6人　口</oddHeader>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8FD69-183A-406C-AB6C-F23DF002AE14}">
  <dimension ref="A1:W25"/>
  <sheetViews>
    <sheetView showGridLines="0" view="pageBreakPreview" zoomScaleNormal="100" zoomScaleSheetLayoutView="100" workbookViewId="0"/>
  </sheetViews>
  <sheetFormatPr defaultRowHeight="13.5" x14ac:dyDescent="0.4"/>
  <cols>
    <col min="1" max="1" width="10.875" style="138" customWidth="1"/>
    <col min="2" max="7" width="6.125" style="138" customWidth="1"/>
    <col min="8" max="10" width="5.625" style="138" customWidth="1"/>
    <col min="11" max="16" width="6.625" style="138" customWidth="1"/>
    <col min="17" max="19" width="5.625" style="138" customWidth="1"/>
    <col min="20" max="22" width="5.125" style="138" customWidth="1"/>
    <col min="23" max="16384" width="9" style="138"/>
  </cols>
  <sheetData>
    <row r="1" spans="1:23" ht="15" customHeight="1" x14ac:dyDescent="0.4">
      <c r="A1" s="291" t="s">
        <v>387</v>
      </c>
      <c r="B1" s="291"/>
      <c r="C1" s="291"/>
      <c r="D1" s="291"/>
      <c r="E1" s="291"/>
      <c r="F1" s="291"/>
      <c r="G1" s="291"/>
      <c r="H1" s="291"/>
      <c r="I1" s="291"/>
      <c r="J1" s="291"/>
      <c r="K1" s="291"/>
      <c r="L1" s="291"/>
      <c r="M1" s="291"/>
      <c r="N1" s="291"/>
      <c r="O1" s="291"/>
      <c r="P1" s="291"/>
      <c r="Q1" s="291"/>
      <c r="R1" s="291"/>
      <c r="S1" s="291"/>
      <c r="T1" s="291"/>
      <c r="U1" s="291"/>
      <c r="V1" s="291"/>
    </row>
    <row r="2" spans="1:23" ht="11.25" customHeight="1" thickBot="1" x14ac:dyDescent="0.45">
      <c r="P2" s="139"/>
      <c r="S2" s="139" t="s">
        <v>270</v>
      </c>
      <c r="W2" s="139"/>
    </row>
    <row r="3" spans="1:23" ht="18" customHeight="1" x14ac:dyDescent="0.4">
      <c r="A3" s="539" t="s">
        <v>271</v>
      </c>
      <c r="B3" s="539" t="s">
        <v>430</v>
      </c>
      <c r="C3" s="539"/>
      <c r="D3" s="539"/>
      <c r="E3" s="539"/>
      <c r="F3" s="539"/>
      <c r="G3" s="539"/>
      <c r="H3" s="539"/>
      <c r="I3" s="539"/>
      <c r="J3" s="539"/>
      <c r="K3" s="539" t="s">
        <v>272</v>
      </c>
      <c r="L3" s="539"/>
      <c r="M3" s="539"/>
      <c r="N3" s="539"/>
      <c r="O3" s="539"/>
      <c r="P3" s="539"/>
      <c r="Q3" s="539"/>
      <c r="R3" s="539"/>
      <c r="S3" s="539"/>
    </row>
    <row r="4" spans="1:23" ht="18" customHeight="1" x14ac:dyDescent="0.4">
      <c r="A4" s="540"/>
      <c r="B4" s="541" t="s">
        <v>273</v>
      </c>
      <c r="C4" s="541"/>
      <c r="D4" s="541"/>
      <c r="E4" s="541" t="s">
        <v>274</v>
      </c>
      <c r="F4" s="541"/>
      <c r="G4" s="541"/>
      <c r="H4" s="542" t="s">
        <v>275</v>
      </c>
      <c r="I4" s="542"/>
      <c r="J4" s="542"/>
      <c r="K4" s="541" t="s">
        <v>276</v>
      </c>
      <c r="L4" s="541"/>
      <c r="M4" s="541"/>
      <c r="N4" s="541" t="s">
        <v>277</v>
      </c>
      <c r="O4" s="541"/>
      <c r="P4" s="541"/>
      <c r="Q4" s="542" t="s">
        <v>275</v>
      </c>
      <c r="R4" s="542"/>
      <c r="S4" s="542"/>
    </row>
    <row r="5" spans="1:23" ht="18" customHeight="1" x14ac:dyDescent="0.4">
      <c r="A5" s="540"/>
      <c r="B5" s="335" t="s">
        <v>278</v>
      </c>
      <c r="C5" s="336" t="s">
        <v>6</v>
      </c>
      <c r="D5" s="337" t="s">
        <v>7</v>
      </c>
      <c r="E5" s="335" t="s">
        <v>278</v>
      </c>
      <c r="F5" s="336" t="s">
        <v>6</v>
      </c>
      <c r="G5" s="337" t="s">
        <v>7</v>
      </c>
      <c r="H5" s="335" t="s">
        <v>278</v>
      </c>
      <c r="I5" s="338" t="s">
        <v>6</v>
      </c>
      <c r="J5" s="339" t="s">
        <v>7</v>
      </c>
      <c r="K5" s="335" t="s">
        <v>278</v>
      </c>
      <c r="L5" s="336" t="s">
        <v>6</v>
      </c>
      <c r="M5" s="337" t="s">
        <v>7</v>
      </c>
      <c r="N5" s="335" t="s">
        <v>278</v>
      </c>
      <c r="O5" s="336" t="s">
        <v>6</v>
      </c>
      <c r="P5" s="337" t="s">
        <v>7</v>
      </c>
      <c r="Q5" s="335" t="s">
        <v>278</v>
      </c>
      <c r="R5" s="338" t="s">
        <v>6</v>
      </c>
      <c r="S5" s="339" t="s">
        <v>7</v>
      </c>
    </row>
    <row r="6" spans="1:23" ht="20.25" customHeight="1" x14ac:dyDescent="0.4">
      <c r="A6" s="340" t="s">
        <v>391</v>
      </c>
      <c r="B6" s="341">
        <v>618</v>
      </c>
      <c r="C6" s="342">
        <v>322</v>
      </c>
      <c r="D6" s="343">
        <v>296</v>
      </c>
      <c r="E6" s="341">
        <v>372</v>
      </c>
      <c r="F6" s="342">
        <v>192</v>
      </c>
      <c r="G6" s="343">
        <v>180</v>
      </c>
      <c r="H6" s="341">
        <v>246</v>
      </c>
      <c r="I6" s="342">
        <v>130</v>
      </c>
      <c r="J6" s="343">
        <v>116</v>
      </c>
      <c r="K6" s="341">
        <v>3686</v>
      </c>
      <c r="L6" s="342">
        <v>2121</v>
      </c>
      <c r="M6" s="343">
        <v>1565</v>
      </c>
      <c r="N6" s="341">
        <v>3395</v>
      </c>
      <c r="O6" s="342">
        <v>1953</v>
      </c>
      <c r="P6" s="343">
        <v>1442</v>
      </c>
      <c r="Q6" s="341">
        <v>291</v>
      </c>
      <c r="R6" s="342">
        <v>168</v>
      </c>
      <c r="S6" s="343">
        <v>123</v>
      </c>
    </row>
    <row r="7" spans="1:23" ht="20.25" customHeight="1" x14ac:dyDescent="0.4">
      <c r="A7" s="340" t="s">
        <v>208</v>
      </c>
      <c r="B7" s="341">
        <v>563</v>
      </c>
      <c r="C7" s="342">
        <v>297</v>
      </c>
      <c r="D7" s="343">
        <v>266</v>
      </c>
      <c r="E7" s="341">
        <v>360</v>
      </c>
      <c r="F7" s="342">
        <v>185</v>
      </c>
      <c r="G7" s="343">
        <v>175</v>
      </c>
      <c r="H7" s="341">
        <v>203</v>
      </c>
      <c r="I7" s="342">
        <v>112</v>
      </c>
      <c r="J7" s="343">
        <v>91</v>
      </c>
      <c r="K7" s="341">
        <v>3586</v>
      </c>
      <c r="L7" s="342">
        <v>2089</v>
      </c>
      <c r="M7" s="343">
        <v>1497</v>
      </c>
      <c r="N7" s="341">
        <v>3203</v>
      </c>
      <c r="O7" s="342">
        <v>1862</v>
      </c>
      <c r="P7" s="343">
        <v>1341</v>
      </c>
      <c r="Q7" s="341">
        <v>383</v>
      </c>
      <c r="R7" s="342">
        <v>227</v>
      </c>
      <c r="S7" s="343">
        <v>156</v>
      </c>
    </row>
    <row r="8" spans="1:23" ht="20.25" customHeight="1" x14ac:dyDescent="0.4">
      <c r="A8" s="340" t="s">
        <v>210</v>
      </c>
      <c r="B8" s="341">
        <v>575</v>
      </c>
      <c r="C8" s="342">
        <v>293</v>
      </c>
      <c r="D8" s="343">
        <v>282</v>
      </c>
      <c r="E8" s="341">
        <v>394</v>
      </c>
      <c r="F8" s="342">
        <v>201</v>
      </c>
      <c r="G8" s="343">
        <v>193</v>
      </c>
      <c r="H8" s="341">
        <v>181</v>
      </c>
      <c r="I8" s="342">
        <v>92</v>
      </c>
      <c r="J8" s="343">
        <v>89</v>
      </c>
      <c r="K8" s="341">
        <v>3579</v>
      </c>
      <c r="L8" s="342">
        <v>1997</v>
      </c>
      <c r="M8" s="343">
        <v>1582</v>
      </c>
      <c r="N8" s="341">
        <v>3454</v>
      </c>
      <c r="O8" s="342">
        <v>1966</v>
      </c>
      <c r="P8" s="343">
        <v>1488</v>
      </c>
      <c r="Q8" s="341">
        <v>125</v>
      </c>
      <c r="R8" s="342">
        <v>31</v>
      </c>
      <c r="S8" s="343">
        <v>94</v>
      </c>
    </row>
    <row r="9" spans="1:23" ht="20.25" customHeight="1" x14ac:dyDescent="0.4">
      <c r="A9" s="344" t="s">
        <v>212</v>
      </c>
      <c r="B9" s="341">
        <v>526</v>
      </c>
      <c r="C9" s="342">
        <v>260</v>
      </c>
      <c r="D9" s="343">
        <v>266</v>
      </c>
      <c r="E9" s="345">
        <v>439</v>
      </c>
      <c r="F9" s="342">
        <v>217</v>
      </c>
      <c r="G9" s="343">
        <v>222</v>
      </c>
      <c r="H9" s="341">
        <v>87</v>
      </c>
      <c r="I9" s="342">
        <v>43</v>
      </c>
      <c r="J9" s="346">
        <v>44</v>
      </c>
      <c r="K9" s="341">
        <v>3417</v>
      </c>
      <c r="L9" s="342">
        <v>1917</v>
      </c>
      <c r="M9" s="343">
        <v>1500</v>
      </c>
      <c r="N9" s="341">
        <v>3429</v>
      </c>
      <c r="O9" s="342">
        <v>2005</v>
      </c>
      <c r="P9" s="343">
        <v>1424</v>
      </c>
      <c r="Q9" s="341">
        <v>-12</v>
      </c>
      <c r="R9" s="347">
        <v>-88</v>
      </c>
      <c r="S9" s="343">
        <v>76</v>
      </c>
    </row>
    <row r="10" spans="1:23" ht="20.25" customHeight="1" x14ac:dyDescent="0.4">
      <c r="A10" s="348" t="s">
        <v>79</v>
      </c>
      <c r="B10" s="354">
        <f t="shared" ref="B10:S10" si="0">SUM(B11:B22)</f>
        <v>514</v>
      </c>
      <c r="C10" s="355">
        <f t="shared" si="0"/>
        <v>270</v>
      </c>
      <c r="D10" s="356">
        <f t="shared" si="0"/>
        <v>244</v>
      </c>
      <c r="E10" s="354">
        <f t="shared" si="0"/>
        <v>419</v>
      </c>
      <c r="F10" s="355">
        <f t="shared" si="0"/>
        <v>213</v>
      </c>
      <c r="G10" s="356">
        <f t="shared" si="0"/>
        <v>206</v>
      </c>
      <c r="H10" s="357">
        <f t="shared" si="0"/>
        <v>95</v>
      </c>
      <c r="I10" s="355">
        <f t="shared" si="0"/>
        <v>57</v>
      </c>
      <c r="J10" s="356">
        <f t="shared" si="0"/>
        <v>38</v>
      </c>
      <c r="K10" s="357">
        <f t="shared" si="0"/>
        <v>3342</v>
      </c>
      <c r="L10" s="355">
        <f t="shared" si="0"/>
        <v>1864</v>
      </c>
      <c r="M10" s="356">
        <f t="shared" si="0"/>
        <v>1478</v>
      </c>
      <c r="N10" s="357">
        <f t="shared" si="0"/>
        <v>3357</v>
      </c>
      <c r="O10" s="355">
        <f t="shared" si="0"/>
        <v>1913</v>
      </c>
      <c r="P10" s="358">
        <f t="shared" si="0"/>
        <v>1444</v>
      </c>
      <c r="Q10" s="357">
        <f t="shared" si="0"/>
        <v>-15</v>
      </c>
      <c r="R10" s="355">
        <f t="shared" si="0"/>
        <v>-49</v>
      </c>
      <c r="S10" s="356">
        <f t="shared" si="0"/>
        <v>34</v>
      </c>
    </row>
    <row r="11" spans="1:23" ht="20.25" customHeight="1" x14ac:dyDescent="0.4">
      <c r="A11" s="349" t="s">
        <v>431</v>
      </c>
      <c r="B11" s="341">
        <f>SUM(C11:D11)</f>
        <v>38</v>
      </c>
      <c r="C11" s="359">
        <v>20</v>
      </c>
      <c r="D11" s="360">
        <v>18</v>
      </c>
      <c r="E11" s="341">
        <f>SUM(F11:G11)</f>
        <v>20</v>
      </c>
      <c r="F11" s="359">
        <v>9</v>
      </c>
      <c r="G11" s="360">
        <v>11</v>
      </c>
      <c r="H11" s="341">
        <f>SUM(B11-E11)</f>
        <v>18</v>
      </c>
      <c r="I11" s="359">
        <f>SUM(C11-F11)</f>
        <v>11</v>
      </c>
      <c r="J11" s="361">
        <f>SUM(D11-G11)</f>
        <v>7</v>
      </c>
      <c r="K11" s="341">
        <f>SUM(L11:M11)</f>
        <v>327</v>
      </c>
      <c r="L11" s="359">
        <v>171</v>
      </c>
      <c r="M11" s="360">
        <v>156</v>
      </c>
      <c r="N11" s="341">
        <f>SUM(O11:P11)</f>
        <v>294</v>
      </c>
      <c r="O11" s="359">
        <v>167</v>
      </c>
      <c r="P11" s="360">
        <v>127</v>
      </c>
      <c r="Q11" s="341">
        <f>SUM(K11-N11)</f>
        <v>33</v>
      </c>
      <c r="R11" s="362">
        <f>SUM(L11-O11)</f>
        <v>4</v>
      </c>
      <c r="S11" s="361">
        <f>SUM(M11-P11)</f>
        <v>29</v>
      </c>
    </row>
    <row r="12" spans="1:23" ht="20.25" customHeight="1" x14ac:dyDescent="0.4">
      <c r="A12" s="350" t="s">
        <v>79</v>
      </c>
      <c r="B12" s="341">
        <f t="shared" ref="B12:B22" si="1">SUM(C12:D12)</f>
        <v>48</v>
      </c>
      <c r="C12" s="359">
        <v>28</v>
      </c>
      <c r="D12" s="360">
        <v>20</v>
      </c>
      <c r="E12" s="341">
        <f t="shared" ref="E12:E22" si="2">SUM(F12:G12)</f>
        <v>27</v>
      </c>
      <c r="F12" s="359">
        <v>16</v>
      </c>
      <c r="G12" s="360">
        <v>11</v>
      </c>
      <c r="H12" s="341">
        <f t="shared" ref="H12:J22" si="3">SUM(B12-E12)</f>
        <v>21</v>
      </c>
      <c r="I12" s="359">
        <f t="shared" si="3"/>
        <v>12</v>
      </c>
      <c r="J12" s="361">
        <f t="shared" si="3"/>
        <v>9</v>
      </c>
      <c r="K12" s="341">
        <f t="shared" ref="K12:K22" si="4">SUM(L12:M12)</f>
        <v>246</v>
      </c>
      <c r="L12" s="359">
        <v>142</v>
      </c>
      <c r="M12" s="360">
        <v>104</v>
      </c>
      <c r="N12" s="341">
        <f t="shared" ref="N12:N22" si="5">SUM(O12:P12)</f>
        <v>245</v>
      </c>
      <c r="O12" s="359">
        <v>141</v>
      </c>
      <c r="P12" s="360">
        <v>104</v>
      </c>
      <c r="Q12" s="341">
        <f t="shared" ref="Q12:S22" si="6">SUM(K12-N12)</f>
        <v>1</v>
      </c>
      <c r="R12" s="362">
        <f t="shared" si="6"/>
        <v>1</v>
      </c>
      <c r="S12" s="361">
        <f t="shared" si="6"/>
        <v>0</v>
      </c>
    </row>
    <row r="13" spans="1:23" ht="20.25" customHeight="1" x14ac:dyDescent="0.4">
      <c r="A13" s="350" t="s">
        <v>218</v>
      </c>
      <c r="B13" s="341">
        <f t="shared" si="1"/>
        <v>47</v>
      </c>
      <c r="C13" s="359">
        <v>28</v>
      </c>
      <c r="D13" s="360">
        <v>19</v>
      </c>
      <c r="E13" s="341">
        <f t="shared" si="2"/>
        <v>32</v>
      </c>
      <c r="F13" s="359">
        <v>14</v>
      </c>
      <c r="G13" s="360">
        <v>18</v>
      </c>
      <c r="H13" s="341">
        <f t="shared" si="3"/>
        <v>15</v>
      </c>
      <c r="I13" s="359">
        <f t="shared" si="3"/>
        <v>14</v>
      </c>
      <c r="J13" s="361">
        <f t="shared" si="3"/>
        <v>1</v>
      </c>
      <c r="K13" s="341">
        <f t="shared" si="4"/>
        <v>236</v>
      </c>
      <c r="L13" s="359">
        <v>133</v>
      </c>
      <c r="M13" s="360">
        <v>103</v>
      </c>
      <c r="N13" s="341">
        <f t="shared" si="5"/>
        <v>231</v>
      </c>
      <c r="O13" s="359">
        <v>132</v>
      </c>
      <c r="P13" s="360">
        <v>99</v>
      </c>
      <c r="Q13" s="341">
        <f t="shared" si="6"/>
        <v>5</v>
      </c>
      <c r="R13" s="362">
        <f t="shared" si="6"/>
        <v>1</v>
      </c>
      <c r="S13" s="361">
        <f>SUM(M13-P13)</f>
        <v>4</v>
      </c>
    </row>
    <row r="14" spans="1:23" ht="20.25" customHeight="1" x14ac:dyDescent="0.4">
      <c r="A14" s="350" t="s">
        <v>219</v>
      </c>
      <c r="B14" s="341">
        <f t="shared" si="1"/>
        <v>48</v>
      </c>
      <c r="C14" s="359">
        <v>27</v>
      </c>
      <c r="D14" s="360">
        <v>21</v>
      </c>
      <c r="E14" s="341">
        <f t="shared" si="2"/>
        <v>40</v>
      </c>
      <c r="F14" s="359">
        <v>20</v>
      </c>
      <c r="G14" s="360">
        <v>20</v>
      </c>
      <c r="H14" s="341">
        <f t="shared" si="3"/>
        <v>8</v>
      </c>
      <c r="I14" s="359">
        <f t="shared" si="3"/>
        <v>7</v>
      </c>
      <c r="J14" s="361">
        <f t="shared" si="3"/>
        <v>1</v>
      </c>
      <c r="K14" s="341">
        <f t="shared" si="4"/>
        <v>249</v>
      </c>
      <c r="L14" s="359">
        <v>141</v>
      </c>
      <c r="M14" s="360">
        <v>108</v>
      </c>
      <c r="N14" s="341">
        <f t="shared" si="5"/>
        <v>254</v>
      </c>
      <c r="O14" s="359">
        <v>143</v>
      </c>
      <c r="P14" s="360">
        <v>111</v>
      </c>
      <c r="Q14" s="341">
        <f t="shared" si="6"/>
        <v>-5</v>
      </c>
      <c r="R14" s="362">
        <f t="shared" si="6"/>
        <v>-2</v>
      </c>
      <c r="S14" s="361">
        <f t="shared" si="6"/>
        <v>-3</v>
      </c>
    </row>
    <row r="15" spans="1:23" ht="20.25" customHeight="1" x14ac:dyDescent="0.4">
      <c r="A15" s="350" t="s">
        <v>220</v>
      </c>
      <c r="B15" s="341">
        <f t="shared" si="1"/>
        <v>41</v>
      </c>
      <c r="C15" s="359">
        <v>19</v>
      </c>
      <c r="D15" s="360">
        <v>22</v>
      </c>
      <c r="E15" s="341">
        <f t="shared" si="2"/>
        <v>39</v>
      </c>
      <c r="F15" s="359">
        <v>15</v>
      </c>
      <c r="G15" s="360">
        <v>24</v>
      </c>
      <c r="H15" s="341">
        <f t="shared" si="3"/>
        <v>2</v>
      </c>
      <c r="I15" s="359">
        <f t="shared" si="3"/>
        <v>4</v>
      </c>
      <c r="J15" s="361">
        <f t="shared" si="3"/>
        <v>-2</v>
      </c>
      <c r="K15" s="341">
        <f t="shared" si="4"/>
        <v>267</v>
      </c>
      <c r="L15" s="359">
        <v>140</v>
      </c>
      <c r="M15" s="360">
        <v>127</v>
      </c>
      <c r="N15" s="341">
        <f t="shared" si="5"/>
        <v>231</v>
      </c>
      <c r="O15" s="359">
        <v>125</v>
      </c>
      <c r="P15" s="360">
        <v>106</v>
      </c>
      <c r="Q15" s="341">
        <f t="shared" si="6"/>
        <v>36</v>
      </c>
      <c r="R15" s="362">
        <f t="shared" si="6"/>
        <v>15</v>
      </c>
      <c r="S15" s="361">
        <f t="shared" si="6"/>
        <v>21</v>
      </c>
    </row>
    <row r="16" spans="1:23" ht="20.25" customHeight="1" x14ac:dyDescent="0.4">
      <c r="A16" s="350" t="s">
        <v>221</v>
      </c>
      <c r="B16" s="341">
        <f t="shared" si="1"/>
        <v>43</v>
      </c>
      <c r="C16" s="359">
        <v>19</v>
      </c>
      <c r="D16" s="360">
        <v>24</v>
      </c>
      <c r="E16" s="341">
        <f t="shared" si="2"/>
        <v>43</v>
      </c>
      <c r="F16" s="359">
        <v>25</v>
      </c>
      <c r="G16" s="360">
        <v>18</v>
      </c>
      <c r="H16" s="341">
        <f t="shared" si="3"/>
        <v>0</v>
      </c>
      <c r="I16" s="359">
        <f t="shared" si="3"/>
        <v>-6</v>
      </c>
      <c r="J16" s="361">
        <f t="shared" si="3"/>
        <v>6</v>
      </c>
      <c r="K16" s="341">
        <f t="shared" si="4"/>
        <v>216</v>
      </c>
      <c r="L16" s="359">
        <v>114</v>
      </c>
      <c r="M16" s="360">
        <v>102</v>
      </c>
      <c r="N16" s="341">
        <f t="shared" si="5"/>
        <v>235</v>
      </c>
      <c r="O16" s="359">
        <v>134</v>
      </c>
      <c r="P16" s="360">
        <v>101</v>
      </c>
      <c r="Q16" s="341">
        <f t="shared" si="6"/>
        <v>-19</v>
      </c>
      <c r="R16" s="362">
        <f t="shared" si="6"/>
        <v>-20</v>
      </c>
      <c r="S16" s="361">
        <f t="shared" si="6"/>
        <v>1</v>
      </c>
    </row>
    <row r="17" spans="1:22" ht="20.25" customHeight="1" x14ac:dyDescent="0.4">
      <c r="A17" s="350" t="s">
        <v>279</v>
      </c>
      <c r="B17" s="341">
        <f t="shared" si="1"/>
        <v>44</v>
      </c>
      <c r="C17" s="359">
        <v>23</v>
      </c>
      <c r="D17" s="360">
        <v>21</v>
      </c>
      <c r="E17" s="341">
        <f t="shared" si="2"/>
        <v>36</v>
      </c>
      <c r="F17" s="359">
        <v>22</v>
      </c>
      <c r="G17" s="360">
        <v>14</v>
      </c>
      <c r="H17" s="341">
        <f t="shared" si="3"/>
        <v>8</v>
      </c>
      <c r="I17" s="359">
        <f t="shared" si="3"/>
        <v>1</v>
      </c>
      <c r="J17" s="361">
        <f t="shared" si="3"/>
        <v>7</v>
      </c>
      <c r="K17" s="341">
        <f t="shared" si="4"/>
        <v>252</v>
      </c>
      <c r="L17" s="359">
        <v>144</v>
      </c>
      <c r="M17" s="360">
        <v>108</v>
      </c>
      <c r="N17" s="341">
        <f t="shared" si="5"/>
        <v>188</v>
      </c>
      <c r="O17" s="359">
        <v>100</v>
      </c>
      <c r="P17" s="360">
        <v>88</v>
      </c>
      <c r="Q17" s="341">
        <f t="shared" si="6"/>
        <v>64</v>
      </c>
      <c r="R17" s="362">
        <f t="shared" si="6"/>
        <v>44</v>
      </c>
      <c r="S17" s="361">
        <f t="shared" si="6"/>
        <v>20</v>
      </c>
    </row>
    <row r="18" spans="1:22" ht="20.25" customHeight="1" x14ac:dyDescent="0.4">
      <c r="A18" s="350" t="s">
        <v>280</v>
      </c>
      <c r="B18" s="341">
        <f t="shared" si="1"/>
        <v>42</v>
      </c>
      <c r="C18" s="359">
        <v>25</v>
      </c>
      <c r="D18" s="360">
        <v>17</v>
      </c>
      <c r="E18" s="341">
        <f t="shared" si="2"/>
        <v>30</v>
      </c>
      <c r="F18" s="359">
        <v>15</v>
      </c>
      <c r="G18" s="360">
        <v>15</v>
      </c>
      <c r="H18" s="341">
        <f t="shared" si="3"/>
        <v>12</v>
      </c>
      <c r="I18" s="359">
        <f t="shared" si="3"/>
        <v>10</v>
      </c>
      <c r="J18" s="361">
        <f t="shared" si="3"/>
        <v>2</v>
      </c>
      <c r="K18" s="341">
        <f t="shared" si="4"/>
        <v>238</v>
      </c>
      <c r="L18" s="359">
        <v>120</v>
      </c>
      <c r="M18" s="360">
        <v>118</v>
      </c>
      <c r="N18" s="341">
        <f t="shared" si="5"/>
        <v>213</v>
      </c>
      <c r="O18" s="359">
        <v>122</v>
      </c>
      <c r="P18" s="360">
        <v>91</v>
      </c>
      <c r="Q18" s="341">
        <f t="shared" si="6"/>
        <v>25</v>
      </c>
      <c r="R18" s="362">
        <f t="shared" si="6"/>
        <v>-2</v>
      </c>
      <c r="S18" s="361">
        <f t="shared" si="6"/>
        <v>27</v>
      </c>
    </row>
    <row r="19" spans="1:22" ht="20.25" customHeight="1" x14ac:dyDescent="0.4">
      <c r="A19" s="350" t="s">
        <v>281</v>
      </c>
      <c r="B19" s="341">
        <f t="shared" si="1"/>
        <v>44</v>
      </c>
      <c r="C19" s="359">
        <v>18</v>
      </c>
      <c r="D19" s="360">
        <v>26</v>
      </c>
      <c r="E19" s="341">
        <f t="shared" si="2"/>
        <v>31</v>
      </c>
      <c r="F19" s="359">
        <v>15</v>
      </c>
      <c r="G19" s="360">
        <v>16</v>
      </c>
      <c r="H19" s="341">
        <f t="shared" si="3"/>
        <v>13</v>
      </c>
      <c r="I19" s="359">
        <f t="shared" si="3"/>
        <v>3</v>
      </c>
      <c r="J19" s="361">
        <f t="shared" si="3"/>
        <v>10</v>
      </c>
      <c r="K19" s="341">
        <f t="shared" si="4"/>
        <v>188</v>
      </c>
      <c r="L19" s="359">
        <v>104</v>
      </c>
      <c r="M19" s="360">
        <v>84</v>
      </c>
      <c r="N19" s="341">
        <f t="shared" si="5"/>
        <v>234</v>
      </c>
      <c r="O19" s="359">
        <v>124</v>
      </c>
      <c r="P19" s="360">
        <v>110</v>
      </c>
      <c r="Q19" s="341">
        <f t="shared" si="6"/>
        <v>-46</v>
      </c>
      <c r="R19" s="362">
        <f t="shared" si="6"/>
        <v>-20</v>
      </c>
      <c r="S19" s="361">
        <f t="shared" si="6"/>
        <v>-26</v>
      </c>
    </row>
    <row r="20" spans="1:22" ht="20.25" customHeight="1" x14ac:dyDescent="0.4">
      <c r="A20" s="349" t="s">
        <v>432</v>
      </c>
      <c r="B20" s="341">
        <f t="shared" si="1"/>
        <v>42</v>
      </c>
      <c r="C20" s="359">
        <v>24</v>
      </c>
      <c r="D20" s="360">
        <v>18</v>
      </c>
      <c r="E20" s="341">
        <f t="shared" si="2"/>
        <v>45</v>
      </c>
      <c r="F20" s="359">
        <v>26</v>
      </c>
      <c r="G20" s="360">
        <v>19</v>
      </c>
      <c r="H20" s="341">
        <f t="shared" si="3"/>
        <v>-3</v>
      </c>
      <c r="I20" s="359">
        <f t="shared" si="3"/>
        <v>-2</v>
      </c>
      <c r="J20" s="361">
        <f t="shared" si="3"/>
        <v>-1</v>
      </c>
      <c r="K20" s="341">
        <f t="shared" si="4"/>
        <v>196</v>
      </c>
      <c r="L20" s="359">
        <v>99</v>
      </c>
      <c r="M20" s="360">
        <v>97</v>
      </c>
      <c r="N20" s="341">
        <f t="shared" si="5"/>
        <v>230</v>
      </c>
      <c r="O20" s="359">
        <v>121</v>
      </c>
      <c r="P20" s="360">
        <v>109</v>
      </c>
      <c r="Q20" s="341">
        <f t="shared" si="6"/>
        <v>-34</v>
      </c>
      <c r="R20" s="362">
        <f t="shared" si="6"/>
        <v>-22</v>
      </c>
      <c r="S20" s="361">
        <f t="shared" si="6"/>
        <v>-12</v>
      </c>
    </row>
    <row r="21" spans="1:22" ht="20.25" customHeight="1" x14ac:dyDescent="0.4">
      <c r="A21" s="350" t="s">
        <v>76</v>
      </c>
      <c r="B21" s="341">
        <f t="shared" si="1"/>
        <v>37</v>
      </c>
      <c r="C21" s="359">
        <v>20</v>
      </c>
      <c r="D21" s="360">
        <v>17</v>
      </c>
      <c r="E21" s="341">
        <f t="shared" si="2"/>
        <v>42</v>
      </c>
      <c r="F21" s="359">
        <v>17</v>
      </c>
      <c r="G21" s="360">
        <v>25</v>
      </c>
      <c r="H21" s="341">
        <f t="shared" si="3"/>
        <v>-5</v>
      </c>
      <c r="I21" s="359">
        <f t="shared" si="3"/>
        <v>3</v>
      </c>
      <c r="J21" s="361">
        <f t="shared" si="3"/>
        <v>-8</v>
      </c>
      <c r="K21" s="341">
        <f t="shared" si="4"/>
        <v>237</v>
      </c>
      <c r="L21" s="359">
        <v>133</v>
      </c>
      <c r="M21" s="360">
        <v>104</v>
      </c>
      <c r="N21" s="341">
        <f t="shared" si="5"/>
        <v>308</v>
      </c>
      <c r="O21" s="359">
        <v>187</v>
      </c>
      <c r="P21" s="360">
        <v>121</v>
      </c>
      <c r="Q21" s="341">
        <f t="shared" si="6"/>
        <v>-71</v>
      </c>
      <c r="R21" s="362">
        <f t="shared" si="6"/>
        <v>-54</v>
      </c>
      <c r="S21" s="361">
        <f t="shared" si="6"/>
        <v>-17</v>
      </c>
    </row>
    <row r="22" spans="1:22" ht="20.25" customHeight="1" x14ac:dyDescent="0.4">
      <c r="A22" s="351" t="s">
        <v>77</v>
      </c>
      <c r="B22" s="363">
        <f t="shared" si="1"/>
        <v>40</v>
      </c>
      <c r="C22" s="364">
        <v>19</v>
      </c>
      <c r="D22" s="365">
        <v>21</v>
      </c>
      <c r="E22" s="363">
        <f t="shared" si="2"/>
        <v>34</v>
      </c>
      <c r="F22" s="364">
        <v>19</v>
      </c>
      <c r="G22" s="365">
        <v>15</v>
      </c>
      <c r="H22" s="363">
        <f t="shared" si="3"/>
        <v>6</v>
      </c>
      <c r="I22" s="364">
        <f t="shared" si="3"/>
        <v>0</v>
      </c>
      <c r="J22" s="366">
        <f t="shared" si="3"/>
        <v>6</v>
      </c>
      <c r="K22" s="363">
        <f t="shared" si="4"/>
        <v>690</v>
      </c>
      <c r="L22" s="364">
        <v>423</v>
      </c>
      <c r="M22" s="365">
        <v>267</v>
      </c>
      <c r="N22" s="363">
        <f t="shared" si="5"/>
        <v>694</v>
      </c>
      <c r="O22" s="364">
        <v>417</v>
      </c>
      <c r="P22" s="365">
        <v>277</v>
      </c>
      <c r="Q22" s="363">
        <f t="shared" si="6"/>
        <v>-4</v>
      </c>
      <c r="R22" s="367">
        <f t="shared" si="6"/>
        <v>6</v>
      </c>
      <c r="S22" s="366">
        <f t="shared" si="6"/>
        <v>-10</v>
      </c>
    </row>
    <row r="23" spans="1:22" ht="11.25" customHeight="1" x14ac:dyDescent="0.4">
      <c r="A23" s="352" t="s">
        <v>420</v>
      </c>
      <c r="B23" s="352"/>
      <c r="C23" s="352"/>
      <c r="D23" s="352"/>
      <c r="E23" s="352"/>
      <c r="F23" s="353"/>
      <c r="G23" s="353"/>
      <c r="H23" s="353"/>
      <c r="I23" s="353"/>
      <c r="J23" s="353"/>
      <c r="K23" s="353"/>
      <c r="L23" s="353"/>
      <c r="M23" s="353"/>
      <c r="N23" s="353"/>
      <c r="O23" s="353"/>
      <c r="P23" s="353"/>
      <c r="Q23" s="353"/>
      <c r="R23" s="353"/>
      <c r="S23" s="353"/>
      <c r="T23" s="353"/>
      <c r="U23" s="353"/>
      <c r="V23" s="353"/>
    </row>
    <row r="24" spans="1:22" ht="12" customHeight="1" x14ac:dyDescent="0.4">
      <c r="A24" s="329"/>
      <c r="B24" s="330"/>
      <c r="C24" s="331"/>
      <c r="D24" s="332"/>
      <c r="E24" s="332"/>
      <c r="F24" s="332"/>
      <c r="G24" s="333"/>
      <c r="H24" s="334"/>
    </row>
    <row r="25" spans="1:22" x14ac:dyDescent="0.4">
      <c r="B25" s="368"/>
      <c r="C25" s="368"/>
      <c r="D25" s="368"/>
      <c r="E25" s="368"/>
      <c r="F25" s="368"/>
      <c r="G25" s="368"/>
      <c r="H25" s="368"/>
      <c r="I25" s="368"/>
      <c r="J25" s="368"/>
      <c r="K25" s="368"/>
      <c r="L25" s="368"/>
      <c r="M25" s="368"/>
      <c r="N25" s="368"/>
      <c r="O25" s="368"/>
      <c r="P25" s="368"/>
      <c r="Q25" s="368"/>
      <c r="R25" s="368"/>
      <c r="S25" s="368"/>
    </row>
  </sheetData>
  <mergeCells count="9">
    <mergeCell ref="A3:A5"/>
    <mergeCell ref="B3:J3"/>
    <mergeCell ref="K3:S3"/>
    <mergeCell ref="B4:D4"/>
    <mergeCell ref="E4:G4"/>
    <mergeCell ref="H4:J4"/>
    <mergeCell ref="K4:M4"/>
    <mergeCell ref="N4:P4"/>
    <mergeCell ref="Q4:S4"/>
  </mergeCells>
  <phoneticPr fontId="2"/>
  <printOptions horizontalCentered="1"/>
  <pageMargins left="0.59055118110236227" right="0.59055118110236227" top="0.78740157480314965" bottom="0.39370078740157483" header="0.31496062992125984" footer="0.31496062992125984"/>
  <pageSetup paperSize="9" scale="96" orientation="landscape" r:id="rId1"/>
  <headerFooter>
    <oddHeader>&amp;R&amp;"ＭＳ 明朝,標準"&amp;6人　口</oddHeader>
    <oddFooter>&amp;C&amp;"ＭＳ 明朝,標準"&amp;8&amp;A</oddFooter>
  </headerFooter>
  <colBreaks count="1" manualBreakCount="1">
    <brk id="20" max="22"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810D9-A0A7-47C9-BBC8-458CD8DAC70A}">
  <dimension ref="A1:K24"/>
  <sheetViews>
    <sheetView showGridLines="0" view="pageBreakPreview" zoomScaleNormal="100" zoomScaleSheetLayoutView="100" workbookViewId="0"/>
  </sheetViews>
  <sheetFormatPr defaultRowHeight="13.5" x14ac:dyDescent="0.4"/>
  <cols>
    <col min="1" max="1" width="13.375" style="137" customWidth="1"/>
    <col min="2" max="10" width="11.125" style="137" customWidth="1"/>
    <col min="11" max="16384" width="9" style="137"/>
  </cols>
  <sheetData>
    <row r="1" spans="1:11" ht="15" customHeight="1" x14ac:dyDescent="0.4">
      <c r="A1" s="291" t="s">
        <v>388</v>
      </c>
      <c r="B1" s="291"/>
      <c r="C1" s="291"/>
      <c r="D1" s="291"/>
      <c r="E1" s="291"/>
      <c r="F1" s="291"/>
      <c r="G1" s="291"/>
      <c r="H1" s="291"/>
      <c r="I1" s="291"/>
      <c r="J1" s="291"/>
    </row>
    <row r="2" spans="1:11" ht="11.25" customHeight="1" thickBot="1" x14ac:dyDescent="0.45">
      <c r="A2" s="138"/>
      <c r="B2" s="138"/>
      <c r="C2" s="138"/>
      <c r="D2" s="138"/>
      <c r="E2" s="138"/>
      <c r="F2" s="138"/>
      <c r="G2" s="138"/>
      <c r="H2" s="138"/>
      <c r="I2" s="138"/>
      <c r="J2" s="369" t="s">
        <v>270</v>
      </c>
      <c r="K2" s="238"/>
    </row>
    <row r="3" spans="1:11" ht="21" customHeight="1" x14ac:dyDescent="0.4">
      <c r="A3" s="543" t="s">
        <v>282</v>
      </c>
      <c r="B3" s="545" t="s">
        <v>283</v>
      </c>
      <c r="C3" s="546"/>
      <c r="D3" s="546"/>
      <c r="E3" s="547" t="s">
        <v>284</v>
      </c>
      <c r="F3" s="547"/>
      <c r="G3" s="547"/>
      <c r="H3" s="545" t="s">
        <v>285</v>
      </c>
      <c r="I3" s="546"/>
      <c r="J3" s="548"/>
    </row>
    <row r="4" spans="1:11" ht="21" customHeight="1" x14ac:dyDescent="0.4">
      <c r="A4" s="544"/>
      <c r="B4" s="370" t="s">
        <v>286</v>
      </c>
      <c r="C4" s="336" t="s">
        <v>287</v>
      </c>
      <c r="D4" s="371" t="s">
        <v>288</v>
      </c>
      <c r="E4" s="335" t="s">
        <v>286</v>
      </c>
      <c r="F4" s="336" t="s">
        <v>287</v>
      </c>
      <c r="G4" s="371" t="s">
        <v>288</v>
      </c>
      <c r="H4" s="370" t="s">
        <v>286</v>
      </c>
      <c r="I4" s="336" t="s">
        <v>287</v>
      </c>
      <c r="J4" s="371" t="s">
        <v>288</v>
      </c>
    </row>
    <row r="5" spans="1:11" ht="21" customHeight="1" x14ac:dyDescent="0.4">
      <c r="A5" s="372" t="s">
        <v>408</v>
      </c>
      <c r="B5" s="373">
        <v>3686</v>
      </c>
      <c r="C5" s="374">
        <v>1716</v>
      </c>
      <c r="D5" s="375">
        <v>1970</v>
      </c>
      <c r="E5" s="376">
        <v>3395</v>
      </c>
      <c r="F5" s="374">
        <v>1709</v>
      </c>
      <c r="G5" s="375">
        <v>1686</v>
      </c>
      <c r="H5" s="377">
        <v>291</v>
      </c>
      <c r="I5" s="378">
        <v>7</v>
      </c>
      <c r="J5" s="379">
        <v>284</v>
      </c>
    </row>
    <row r="6" spans="1:11" ht="21" customHeight="1" x14ac:dyDescent="0.4">
      <c r="A6" s="372" t="s">
        <v>208</v>
      </c>
      <c r="B6" s="373">
        <v>3586</v>
      </c>
      <c r="C6" s="374">
        <v>1726</v>
      </c>
      <c r="D6" s="375">
        <v>1860</v>
      </c>
      <c r="E6" s="376">
        <v>3203</v>
      </c>
      <c r="F6" s="374">
        <v>1522</v>
      </c>
      <c r="G6" s="375">
        <v>1681</v>
      </c>
      <c r="H6" s="377">
        <v>383</v>
      </c>
      <c r="I6" s="378">
        <v>204</v>
      </c>
      <c r="J6" s="379">
        <v>179</v>
      </c>
    </row>
    <row r="7" spans="1:11" ht="21" customHeight="1" x14ac:dyDescent="0.4">
      <c r="A7" s="372" t="s">
        <v>210</v>
      </c>
      <c r="B7" s="373">
        <v>3579</v>
      </c>
      <c r="C7" s="374">
        <v>1754</v>
      </c>
      <c r="D7" s="380">
        <v>1825</v>
      </c>
      <c r="E7" s="376">
        <v>3454</v>
      </c>
      <c r="F7" s="374">
        <v>1723</v>
      </c>
      <c r="G7" s="380">
        <v>1731</v>
      </c>
      <c r="H7" s="381">
        <v>125</v>
      </c>
      <c r="I7" s="378">
        <v>31</v>
      </c>
      <c r="J7" s="379">
        <v>94</v>
      </c>
    </row>
    <row r="8" spans="1:11" ht="21" customHeight="1" x14ac:dyDescent="0.4">
      <c r="A8" s="382" t="s">
        <v>212</v>
      </c>
      <c r="B8" s="373">
        <v>3417</v>
      </c>
      <c r="C8" s="374">
        <v>1734</v>
      </c>
      <c r="D8" s="380">
        <v>1683</v>
      </c>
      <c r="E8" s="376">
        <v>3429</v>
      </c>
      <c r="F8" s="374">
        <v>1725</v>
      </c>
      <c r="G8" s="380">
        <v>1704</v>
      </c>
      <c r="H8" s="377">
        <v>-12</v>
      </c>
      <c r="I8" s="378">
        <v>9</v>
      </c>
      <c r="J8" s="383">
        <v>-21</v>
      </c>
    </row>
    <row r="9" spans="1:11" ht="21" customHeight="1" x14ac:dyDescent="0.4">
      <c r="A9" s="384" t="s">
        <v>409</v>
      </c>
      <c r="B9" s="385">
        <f t="shared" ref="B9:J9" si="0">SUM(B10:B21)</f>
        <v>3342</v>
      </c>
      <c r="C9" s="386">
        <f t="shared" si="0"/>
        <v>1514</v>
      </c>
      <c r="D9" s="387">
        <f t="shared" si="0"/>
        <v>1828</v>
      </c>
      <c r="E9" s="388">
        <f t="shared" si="0"/>
        <v>3357</v>
      </c>
      <c r="F9" s="386">
        <f t="shared" si="0"/>
        <v>1744</v>
      </c>
      <c r="G9" s="387">
        <f t="shared" si="0"/>
        <v>1613</v>
      </c>
      <c r="H9" s="389">
        <f t="shared" si="0"/>
        <v>-15</v>
      </c>
      <c r="I9" s="390">
        <f t="shared" si="0"/>
        <v>-230</v>
      </c>
      <c r="J9" s="391">
        <f t="shared" si="0"/>
        <v>215</v>
      </c>
    </row>
    <row r="10" spans="1:11" ht="21" customHeight="1" x14ac:dyDescent="0.4">
      <c r="A10" s="392" t="s">
        <v>437</v>
      </c>
      <c r="B10" s="373">
        <f>SUM(C10:D10)</f>
        <v>327</v>
      </c>
      <c r="C10" s="393">
        <v>170</v>
      </c>
      <c r="D10" s="394">
        <v>157</v>
      </c>
      <c r="E10" s="376">
        <f>SUM(F10:G10)</f>
        <v>294</v>
      </c>
      <c r="F10" s="393">
        <v>145</v>
      </c>
      <c r="G10" s="394">
        <v>149</v>
      </c>
      <c r="H10" s="377">
        <f>SUM(I10:J10)</f>
        <v>33</v>
      </c>
      <c r="I10" s="395">
        <f>SUM(C10-F10)</f>
        <v>25</v>
      </c>
      <c r="J10" s="396">
        <f>SUM(D10-G10)</f>
        <v>8</v>
      </c>
    </row>
    <row r="11" spans="1:11" ht="21" customHeight="1" x14ac:dyDescent="0.4">
      <c r="A11" s="397" t="s">
        <v>409</v>
      </c>
      <c r="B11" s="373">
        <f t="shared" ref="B11:B21" si="1">SUM(C11:D11)</f>
        <v>246</v>
      </c>
      <c r="C11" s="393">
        <v>115</v>
      </c>
      <c r="D11" s="394">
        <v>131</v>
      </c>
      <c r="E11" s="376">
        <f t="shared" ref="E11:E21" si="2">SUM(F11:G11)</f>
        <v>245</v>
      </c>
      <c r="F11" s="393">
        <v>106</v>
      </c>
      <c r="G11" s="394">
        <v>139</v>
      </c>
      <c r="H11" s="377">
        <f t="shared" ref="H11:H21" si="3">SUM(I11:J11)</f>
        <v>1</v>
      </c>
      <c r="I11" s="395">
        <f t="shared" ref="I11:J21" si="4">SUM(C11-F11)</f>
        <v>9</v>
      </c>
      <c r="J11" s="396">
        <f t="shared" si="4"/>
        <v>-8</v>
      </c>
    </row>
    <row r="12" spans="1:11" ht="21" customHeight="1" x14ac:dyDescent="0.4">
      <c r="A12" s="397" t="s">
        <v>289</v>
      </c>
      <c r="B12" s="373">
        <f t="shared" si="1"/>
        <v>236</v>
      </c>
      <c r="C12" s="393">
        <v>108</v>
      </c>
      <c r="D12" s="394">
        <v>128</v>
      </c>
      <c r="E12" s="376">
        <f t="shared" si="2"/>
        <v>232</v>
      </c>
      <c r="F12" s="393">
        <v>116</v>
      </c>
      <c r="G12" s="394">
        <v>116</v>
      </c>
      <c r="H12" s="377">
        <f t="shared" si="3"/>
        <v>4</v>
      </c>
      <c r="I12" s="395">
        <f t="shared" si="4"/>
        <v>-8</v>
      </c>
      <c r="J12" s="396">
        <f t="shared" si="4"/>
        <v>12</v>
      </c>
    </row>
    <row r="13" spans="1:11" ht="21" customHeight="1" x14ac:dyDescent="0.4">
      <c r="A13" s="397" t="s">
        <v>290</v>
      </c>
      <c r="B13" s="373">
        <f t="shared" si="1"/>
        <v>249</v>
      </c>
      <c r="C13" s="393">
        <v>115</v>
      </c>
      <c r="D13" s="394">
        <v>134</v>
      </c>
      <c r="E13" s="376">
        <f t="shared" si="2"/>
        <v>253</v>
      </c>
      <c r="F13" s="393">
        <v>117</v>
      </c>
      <c r="G13" s="394">
        <v>136</v>
      </c>
      <c r="H13" s="377">
        <f t="shared" si="3"/>
        <v>-4</v>
      </c>
      <c r="I13" s="395">
        <f t="shared" si="4"/>
        <v>-2</v>
      </c>
      <c r="J13" s="396">
        <f t="shared" si="4"/>
        <v>-2</v>
      </c>
    </row>
    <row r="14" spans="1:11" ht="21" customHeight="1" x14ac:dyDescent="0.4">
      <c r="A14" s="397" t="s">
        <v>291</v>
      </c>
      <c r="B14" s="373">
        <f t="shared" si="1"/>
        <v>267</v>
      </c>
      <c r="C14" s="393">
        <v>97</v>
      </c>
      <c r="D14" s="394">
        <v>170</v>
      </c>
      <c r="E14" s="376">
        <f t="shared" si="2"/>
        <v>231</v>
      </c>
      <c r="F14" s="393">
        <v>103</v>
      </c>
      <c r="G14" s="394">
        <v>128</v>
      </c>
      <c r="H14" s="377">
        <f t="shared" si="3"/>
        <v>36</v>
      </c>
      <c r="I14" s="395">
        <f t="shared" si="4"/>
        <v>-6</v>
      </c>
      <c r="J14" s="396">
        <f t="shared" si="4"/>
        <v>42</v>
      </c>
    </row>
    <row r="15" spans="1:11" ht="21" customHeight="1" x14ac:dyDescent="0.4">
      <c r="A15" s="397" t="s">
        <v>292</v>
      </c>
      <c r="B15" s="373">
        <f t="shared" si="1"/>
        <v>216</v>
      </c>
      <c r="C15" s="393">
        <v>79</v>
      </c>
      <c r="D15" s="394">
        <v>137</v>
      </c>
      <c r="E15" s="376">
        <f t="shared" si="2"/>
        <v>235</v>
      </c>
      <c r="F15" s="393">
        <v>112</v>
      </c>
      <c r="G15" s="394">
        <v>123</v>
      </c>
      <c r="H15" s="377">
        <f t="shared" si="3"/>
        <v>-19</v>
      </c>
      <c r="I15" s="395">
        <f t="shared" si="4"/>
        <v>-33</v>
      </c>
      <c r="J15" s="396">
        <f t="shared" si="4"/>
        <v>14</v>
      </c>
    </row>
    <row r="16" spans="1:11" ht="21" customHeight="1" x14ac:dyDescent="0.4">
      <c r="A16" s="397" t="s">
        <v>279</v>
      </c>
      <c r="B16" s="373">
        <f t="shared" si="1"/>
        <v>252</v>
      </c>
      <c r="C16" s="393">
        <v>117</v>
      </c>
      <c r="D16" s="394">
        <v>135</v>
      </c>
      <c r="E16" s="376">
        <f>SUM(F16:G16)</f>
        <v>188</v>
      </c>
      <c r="F16" s="393">
        <v>61</v>
      </c>
      <c r="G16" s="394">
        <v>127</v>
      </c>
      <c r="H16" s="377">
        <f t="shared" si="3"/>
        <v>64</v>
      </c>
      <c r="I16" s="395">
        <f t="shared" si="4"/>
        <v>56</v>
      </c>
      <c r="J16" s="396">
        <f t="shared" si="4"/>
        <v>8</v>
      </c>
    </row>
    <row r="17" spans="1:10" ht="21" customHeight="1" x14ac:dyDescent="0.4">
      <c r="A17" s="397" t="s">
        <v>280</v>
      </c>
      <c r="B17" s="373">
        <f t="shared" si="1"/>
        <v>238</v>
      </c>
      <c r="C17" s="393">
        <v>87</v>
      </c>
      <c r="D17" s="394">
        <v>151</v>
      </c>
      <c r="E17" s="376">
        <f t="shared" si="2"/>
        <v>213</v>
      </c>
      <c r="F17" s="393">
        <v>74</v>
      </c>
      <c r="G17" s="394">
        <v>139</v>
      </c>
      <c r="H17" s="377">
        <f t="shared" si="3"/>
        <v>25</v>
      </c>
      <c r="I17" s="395">
        <f t="shared" si="4"/>
        <v>13</v>
      </c>
      <c r="J17" s="396">
        <f t="shared" si="4"/>
        <v>12</v>
      </c>
    </row>
    <row r="18" spans="1:10" ht="21" customHeight="1" x14ac:dyDescent="0.4">
      <c r="A18" s="397" t="s">
        <v>281</v>
      </c>
      <c r="B18" s="373">
        <f t="shared" si="1"/>
        <v>188</v>
      </c>
      <c r="C18" s="393">
        <v>61</v>
      </c>
      <c r="D18" s="394">
        <v>127</v>
      </c>
      <c r="E18" s="376">
        <f t="shared" si="2"/>
        <v>234</v>
      </c>
      <c r="F18" s="393">
        <v>133</v>
      </c>
      <c r="G18" s="394">
        <v>101</v>
      </c>
      <c r="H18" s="377">
        <f t="shared" si="3"/>
        <v>-46</v>
      </c>
      <c r="I18" s="395">
        <f t="shared" si="4"/>
        <v>-72</v>
      </c>
      <c r="J18" s="396">
        <f t="shared" si="4"/>
        <v>26</v>
      </c>
    </row>
    <row r="19" spans="1:10" ht="21" customHeight="1" x14ac:dyDescent="0.4">
      <c r="A19" s="398" t="s">
        <v>432</v>
      </c>
      <c r="B19" s="373">
        <f t="shared" si="1"/>
        <v>196</v>
      </c>
      <c r="C19" s="393">
        <v>81</v>
      </c>
      <c r="D19" s="394">
        <v>115</v>
      </c>
      <c r="E19" s="376">
        <f t="shared" si="2"/>
        <v>230</v>
      </c>
      <c r="F19" s="393">
        <v>104</v>
      </c>
      <c r="G19" s="394">
        <v>126</v>
      </c>
      <c r="H19" s="377">
        <f t="shared" si="3"/>
        <v>-34</v>
      </c>
      <c r="I19" s="395">
        <f t="shared" si="4"/>
        <v>-23</v>
      </c>
      <c r="J19" s="396">
        <f t="shared" si="4"/>
        <v>-11</v>
      </c>
    </row>
    <row r="20" spans="1:10" ht="21" customHeight="1" x14ac:dyDescent="0.4">
      <c r="A20" s="397" t="s">
        <v>293</v>
      </c>
      <c r="B20" s="373">
        <f t="shared" si="1"/>
        <v>237</v>
      </c>
      <c r="C20" s="393">
        <v>77</v>
      </c>
      <c r="D20" s="394">
        <v>160</v>
      </c>
      <c r="E20" s="376">
        <f t="shared" si="2"/>
        <v>308</v>
      </c>
      <c r="F20" s="393">
        <v>173</v>
      </c>
      <c r="G20" s="394">
        <v>135</v>
      </c>
      <c r="H20" s="377">
        <f t="shared" si="3"/>
        <v>-71</v>
      </c>
      <c r="I20" s="395">
        <f t="shared" si="4"/>
        <v>-96</v>
      </c>
      <c r="J20" s="396">
        <f t="shared" si="4"/>
        <v>25</v>
      </c>
    </row>
    <row r="21" spans="1:10" ht="21" customHeight="1" x14ac:dyDescent="0.4">
      <c r="A21" s="399" t="s">
        <v>77</v>
      </c>
      <c r="B21" s="400">
        <f t="shared" si="1"/>
        <v>690</v>
      </c>
      <c r="C21" s="401">
        <v>407</v>
      </c>
      <c r="D21" s="402">
        <v>283</v>
      </c>
      <c r="E21" s="403">
        <f t="shared" si="2"/>
        <v>694</v>
      </c>
      <c r="F21" s="401">
        <v>500</v>
      </c>
      <c r="G21" s="402">
        <v>194</v>
      </c>
      <c r="H21" s="404">
        <f t="shared" si="3"/>
        <v>-4</v>
      </c>
      <c r="I21" s="405">
        <f t="shared" si="4"/>
        <v>-93</v>
      </c>
      <c r="J21" s="406">
        <f t="shared" si="4"/>
        <v>89</v>
      </c>
    </row>
    <row r="22" spans="1:10" ht="11.25" customHeight="1" x14ac:dyDescent="0.4">
      <c r="A22" s="352" t="s">
        <v>420</v>
      </c>
      <c r="B22" s="352"/>
      <c r="C22" s="352"/>
      <c r="D22" s="353"/>
      <c r="E22" s="353"/>
      <c r="F22" s="353"/>
      <c r="G22" s="353"/>
      <c r="H22" s="353"/>
      <c r="I22" s="353"/>
      <c r="J22" s="353"/>
    </row>
    <row r="23" spans="1:10" ht="14.25" customHeight="1" x14ac:dyDescent="0.4">
      <c r="A23" s="352"/>
      <c r="B23" s="407"/>
      <c r="C23" s="352"/>
      <c r="D23" s="352"/>
      <c r="E23" s="352"/>
      <c r="F23" s="353"/>
      <c r="G23" s="353"/>
      <c r="H23" s="353"/>
      <c r="I23" s="353"/>
      <c r="J23" s="353"/>
    </row>
    <row r="24" spans="1:10" ht="12" customHeight="1" x14ac:dyDescent="0.4">
      <c r="A24" s="329"/>
      <c r="B24" s="330"/>
      <c r="C24" s="331"/>
      <c r="D24" s="332"/>
      <c r="E24" s="332"/>
      <c r="F24" s="332"/>
      <c r="G24" s="333"/>
      <c r="H24" s="334"/>
    </row>
  </sheetData>
  <mergeCells count="4">
    <mergeCell ref="A3:A4"/>
    <mergeCell ref="B3:D3"/>
    <mergeCell ref="E3:G3"/>
    <mergeCell ref="H3:J3"/>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6860A-AD88-440D-8751-A668AA15CF74}">
  <dimension ref="A1:W32"/>
  <sheetViews>
    <sheetView showGridLines="0" view="pageBreakPreview" zoomScaleNormal="100" zoomScaleSheetLayoutView="100" workbookViewId="0"/>
  </sheetViews>
  <sheetFormatPr defaultRowHeight="13.5" x14ac:dyDescent="0.4"/>
  <cols>
    <col min="1" max="1" width="10.125" style="137" customWidth="1"/>
    <col min="2" max="10" width="5.5" style="137" customWidth="1"/>
    <col min="11" max="11" width="10.125" style="137" customWidth="1"/>
    <col min="12" max="20" width="5.5" style="137" customWidth="1"/>
    <col min="21" max="23" width="4.375" style="137" customWidth="1"/>
    <col min="24" max="16384" width="9" style="137"/>
  </cols>
  <sheetData>
    <row r="1" spans="1:23" ht="14.25" customHeight="1" x14ac:dyDescent="0.4">
      <c r="A1" s="291" t="s">
        <v>389</v>
      </c>
      <c r="B1" s="291"/>
      <c r="C1" s="291"/>
      <c r="D1" s="291"/>
      <c r="E1" s="291"/>
      <c r="F1" s="291"/>
      <c r="G1" s="291"/>
      <c r="H1" s="291"/>
      <c r="I1" s="291"/>
      <c r="J1" s="291"/>
      <c r="K1" s="291"/>
      <c r="L1" s="291"/>
      <c r="M1" s="291"/>
      <c r="N1" s="291"/>
      <c r="O1" s="291"/>
      <c r="P1" s="291"/>
      <c r="Q1" s="291"/>
      <c r="R1" s="291"/>
      <c r="S1" s="291"/>
      <c r="T1" s="291"/>
      <c r="U1" s="236"/>
      <c r="V1" s="236"/>
      <c r="W1" s="236"/>
    </row>
    <row r="2" spans="1:23" ht="12.75" customHeight="1" thickBot="1" x14ac:dyDescent="0.45">
      <c r="A2" s="138"/>
      <c r="B2" s="138"/>
      <c r="C2" s="138"/>
      <c r="D2" s="138"/>
      <c r="E2" s="138"/>
      <c r="F2" s="138"/>
      <c r="G2" s="138"/>
      <c r="H2" s="138"/>
      <c r="I2" s="138"/>
      <c r="J2" s="138"/>
      <c r="K2" s="138"/>
      <c r="L2" s="139"/>
      <c r="M2" s="138"/>
      <c r="N2" s="138"/>
      <c r="O2" s="138"/>
      <c r="P2" s="138"/>
      <c r="Q2" s="138"/>
      <c r="R2" s="138"/>
      <c r="S2" s="138"/>
      <c r="T2" s="139" t="s">
        <v>390</v>
      </c>
    </row>
    <row r="3" spans="1:23" ht="15.75" customHeight="1" x14ac:dyDescent="0.4">
      <c r="A3" s="552" t="s">
        <v>294</v>
      </c>
      <c r="B3" s="554" t="s">
        <v>433</v>
      </c>
      <c r="C3" s="555"/>
      <c r="D3" s="556"/>
      <c r="E3" s="549" t="s">
        <v>424</v>
      </c>
      <c r="F3" s="550"/>
      <c r="G3" s="551"/>
      <c r="H3" s="549" t="s">
        <v>428</v>
      </c>
      <c r="I3" s="550"/>
      <c r="J3" s="551"/>
      <c r="K3" s="557" t="s">
        <v>294</v>
      </c>
      <c r="L3" s="554" t="s">
        <v>433</v>
      </c>
      <c r="M3" s="555"/>
      <c r="N3" s="556"/>
      <c r="O3" s="549" t="s">
        <v>424</v>
      </c>
      <c r="P3" s="550"/>
      <c r="Q3" s="551"/>
      <c r="R3" s="549" t="s">
        <v>428</v>
      </c>
      <c r="S3" s="550"/>
      <c r="T3" s="551"/>
    </row>
    <row r="4" spans="1:23" ht="15.75" customHeight="1" x14ac:dyDescent="0.4">
      <c r="A4" s="553"/>
      <c r="B4" s="408" t="s">
        <v>295</v>
      </c>
      <c r="C4" s="409" t="s">
        <v>296</v>
      </c>
      <c r="D4" s="410" t="s">
        <v>297</v>
      </c>
      <c r="E4" s="408" t="s">
        <v>295</v>
      </c>
      <c r="F4" s="409" t="s">
        <v>296</v>
      </c>
      <c r="G4" s="410" t="s">
        <v>297</v>
      </c>
      <c r="H4" s="408" t="s">
        <v>295</v>
      </c>
      <c r="I4" s="409" t="s">
        <v>296</v>
      </c>
      <c r="J4" s="410" t="s">
        <v>297</v>
      </c>
      <c r="K4" s="558"/>
      <c r="L4" s="408" t="s">
        <v>295</v>
      </c>
      <c r="M4" s="409" t="s">
        <v>296</v>
      </c>
      <c r="N4" s="410" t="s">
        <v>297</v>
      </c>
      <c r="O4" s="408" t="s">
        <v>295</v>
      </c>
      <c r="P4" s="409" t="s">
        <v>296</v>
      </c>
      <c r="Q4" s="410" t="s">
        <v>297</v>
      </c>
      <c r="R4" s="408" t="s">
        <v>295</v>
      </c>
      <c r="S4" s="409" t="s">
        <v>296</v>
      </c>
      <c r="T4" s="410" t="s">
        <v>297</v>
      </c>
    </row>
    <row r="5" spans="1:23" ht="17.25" customHeight="1" x14ac:dyDescent="0.4">
      <c r="A5" s="411" t="s">
        <v>86</v>
      </c>
      <c r="B5" s="412">
        <v>3579</v>
      </c>
      <c r="C5" s="413">
        <v>3454</v>
      </c>
      <c r="D5" s="414">
        <v>125</v>
      </c>
      <c r="E5" s="412">
        <v>3417</v>
      </c>
      <c r="F5" s="413">
        <v>3429</v>
      </c>
      <c r="G5" s="414">
        <v>-12</v>
      </c>
      <c r="H5" s="412">
        <f>H6+'[1]18'!H5</f>
        <v>3342</v>
      </c>
      <c r="I5" s="413">
        <f>I6+'[1]18'!I5</f>
        <v>3357</v>
      </c>
      <c r="J5" s="414">
        <f>H5-I5</f>
        <v>-15</v>
      </c>
      <c r="K5" s="415" t="s">
        <v>345</v>
      </c>
      <c r="L5" s="416">
        <v>58</v>
      </c>
      <c r="M5" s="417">
        <v>59</v>
      </c>
      <c r="N5" s="418">
        <v>-1</v>
      </c>
      <c r="O5" s="416">
        <v>50</v>
      </c>
      <c r="P5" s="417">
        <v>51</v>
      </c>
      <c r="Q5" s="418">
        <v>-1</v>
      </c>
      <c r="R5" s="416">
        <v>27</v>
      </c>
      <c r="S5" s="417">
        <v>47</v>
      </c>
      <c r="T5" s="419">
        <f>R5-S5</f>
        <v>-20</v>
      </c>
    </row>
    <row r="6" spans="1:23" ht="17.25" customHeight="1" x14ac:dyDescent="0.4">
      <c r="A6" s="411" t="s">
        <v>346</v>
      </c>
      <c r="B6" s="412">
        <v>1754</v>
      </c>
      <c r="C6" s="413">
        <v>1723</v>
      </c>
      <c r="D6" s="414">
        <v>31</v>
      </c>
      <c r="E6" s="412">
        <v>1692</v>
      </c>
      <c r="F6" s="413">
        <v>1724</v>
      </c>
      <c r="G6" s="414">
        <v>-32</v>
      </c>
      <c r="H6" s="412">
        <f>SUM(H7:H29,R5:R29)</f>
        <v>1514</v>
      </c>
      <c r="I6" s="413">
        <f>SUM(I7:I29,S5:S29)</f>
        <v>1744</v>
      </c>
      <c r="J6" s="414">
        <f>SUM(J7:J29,T5:T29)</f>
        <v>-230</v>
      </c>
      <c r="K6" s="415" t="s">
        <v>298</v>
      </c>
      <c r="L6" s="416">
        <v>49</v>
      </c>
      <c r="M6" s="417">
        <v>44</v>
      </c>
      <c r="N6" s="418">
        <v>5</v>
      </c>
      <c r="O6" s="416">
        <v>47</v>
      </c>
      <c r="P6" s="417">
        <v>39</v>
      </c>
      <c r="Q6" s="418">
        <v>8</v>
      </c>
      <c r="R6" s="416">
        <v>30</v>
      </c>
      <c r="S6" s="417">
        <v>58</v>
      </c>
      <c r="T6" s="419">
        <f t="shared" ref="T6:T29" si="0">R6-S6</f>
        <v>-28</v>
      </c>
    </row>
    <row r="7" spans="1:23" ht="17.25" customHeight="1" x14ac:dyDescent="0.4">
      <c r="A7" s="420" t="s">
        <v>299</v>
      </c>
      <c r="B7" s="421">
        <v>40</v>
      </c>
      <c r="C7" s="417">
        <v>30</v>
      </c>
      <c r="D7" s="418">
        <v>10</v>
      </c>
      <c r="E7" s="421">
        <v>34</v>
      </c>
      <c r="F7" s="417">
        <v>26</v>
      </c>
      <c r="G7" s="418">
        <v>8</v>
      </c>
      <c r="H7" s="422">
        <v>39</v>
      </c>
      <c r="I7" s="423">
        <v>14</v>
      </c>
      <c r="J7" s="414">
        <f>H7-I7</f>
        <v>25</v>
      </c>
      <c r="K7" s="415" t="s">
        <v>300</v>
      </c>
      <c r="L7" s="416">
        <v>104</v>
      </c>
      <c r="M7" s="417">
        <v>107</v>
      </c>
      <c r="N7" s="418">
        <v>-3</v>
      </c>
      <c r="O7" s="416">
        <v>86</v>
      </c>
      <c r="P7" s="417">
        <v>121</v>
      </c>
      <c r="Q7" s="418">
        <v>-35</v>
      </c>
      <c r="R7" s="416">
        <v>84</v>
      </c>
      <c r="S7" s="417">
        <v>127</v>
      </c>
      <c r="T7" s="419">
        <f t="shared" si="0"/>
        <v>-43</v>
      </c>
    </row>
    <row r="8" spans="1:23" ht="17.25" customHeight="1" x14ac:dyDescent="0.4">
      <c r="A8" s="420" t="s">
        <v>301</v>
      </c>
      <c r="B8" s="421">
        <v>10</v>
      </c>
      <c r="C8" s="424">
        <v>4</v>
      </c>
      <c r="D8" s="418">
        <v>6</v>
      </c>
      <c r="E8" s="421">
        <v>7</v>
      </c>
      <c r="F8" s="424">
        <v>4</v>
      </c>
      <c r="G8" s="418">
        <v>3</v>
      </c>
      <c r="H8" s="422">
        <v>7</v>
      </c>
      <c r="I8" s="423">
        <v>7</v>
      </c>
      <c r="J8" s="414">
        <f t="shared" ref="J8:J29" si="1">H8-I8</f>
        <v>0</v>
      </c>
      <c r="K8" s="415" t="s">
        <v>302</v>
      </c>
      <c r="L8" s="416">
        <v>63</v>
      </c>
      <c r="M8" s="417">
        <v>59</v>
      </c>
      <c r="N8" s="418">
        <v>4</v>
      </c>
      <c r="O8" s="416">
        <v>55</v>
      </c>
      <c r="P8" s="417">
        <v>61</v>
      </c>
      <c r="Q8" s="418">
        <v>-6</v>
      </c>
      <c r="R8" s="416">
        <v>44</v>
      </c>
      <c r="S8" s="417">
        <v>59</v>
      </c>
      <c r="T8" s="419">
        <f t="shared" si="0"/>
        <v>-15</v>
      </c>
    </row>
    <row r="9" spans="1:23" ht="17.25" customHeight="1" x14ac:dyDescent="0.4">
      <c r="A9" s="420" t="s">
        <v>303</v>
      </c>
      <c r="B9" s="421">
        <v>6</v>
      </c>
      <c r="C9" s="424">
        <v>3</v>
      </c>
      <c r="D9" s="418">
        <v>3</v>
      </c>
      <c r="E9" s="421">
        <v>9</v>
      </c>
      <c r="F9" s="424">
        <v>3</v>
      </c>
      <c r="G9" s="418">
        <v>6</v>
      </c>
      <c r="H9" s="422">
        <v>9</v>
      </c>
      <c r="I9" s="423">
        <v>7</v>
      </c>
      <c r="J9" s="414">
        <f t="shared" si="1"/>
        <v>2</v>
      </c>
      <c r="K9" s="415" t="s">
        <v>304</v>
      </c>
      <c r="L9" s="416">
        <v>5</v>
      </c>
      <c r="M9" s="417">
        <v>4</v>
      </c>
      <c r="N9" s="418">
        <v>1</v>
      </c>
      <c r="O9" s="416">
        <v>8</v>
      </c>
      <c r="P9" s="417">
        <v>11</v>
      </c>
      <c r="Q9" s="418">
        <v>-3</v>
      </c>
      <c r="R9" s="416">
        <v>8</v>
      </c>
      <c r="S9" s="417">
        <v>9</v>
      </c>
      <c r="T9" s="419">
        <f t="shared" si="0"/>
        <v>-1</v>
      </c>
    </row>
    <row r="10" spans="1:23" ht="17.25" customHeight="1" x14ac:dyDescent="0.4">
      <c r="A10" s="420" t="s">
        <v>305</v>
      </c>
      <c r="B10" s="416">
        <v>24</v>
      </c>
      <c r="C10" s="417">
        <v>29</v>
      </c>
      <c r="D10" s="418">
        <v>-5</v>
      </c>
      <c r="E10" s="416">
        <v>14</v>
      </c>
      <c r="F10" s="417">
        <v>17</v>
      </c>
      <c r="G10" s="418">
        <v>-3</v>
      </c>
      <c r="H10" s="422">
        <v>29</v>
      </c>
      <c r="I10" s="423">
        <v>5</v>
      </c>
      <c r="J10" s="414">
        <f t="shared" si="1"/>
        <v>24</v>
      </c>
      <c r="K10" s="415" t="s">
        <v>306</v>
      </c>
      <c r="L10" s="416">
        <v>9</v>
      </c>
      <c r="M10" s="417">
        <v>0</v>
      </c>
      <c r="N10" s="418">
        <v>9</v>
      </c>
      <c r="O10" s="416">
        <v>5</v>
      </c>
      <c r="P10" s="417">
        <v>11</v>
      </c>
      <c r="Q10" s="418">
        <v>-6</v>
      </c>
      <c r="R10" s="416">
        <v>2</v>
      </c>
      <c r="S10" s="417">
        <v>1</v>
      </c>
      <c r="T10" s="419">
        <f t="shared" si="0"/>
        <v>1</v>
      </c>
    </row>
    <row r="11" spans="1:23" ht="17.25" customHeight="1" x14ac:dyDescent="0.4">
      <c r="A11" s="420" t="s">
        <v>307</v>
      </c>
      <c r="B11" s="421">
        <v>7</v>
      </c>
      <c r="C11" s="417">
        <v>4</v>
      </c>
      <c r="D11" s="418">
        <v>3</v>
      </c>
      <c r="E11" s="421">
        <v>1</v>
      </c>
      <c r="F11" s="417">
        <v>7</v>
      </c>
      <c r="G11" s="418">
        <v>-6</v>
      </c>
      <c r="H11" s="422">
        <v>1</v>
      </c>
      <c r="I11" s="423">
        <v>0</v>
      </c>
      <c r="J11" s="414">
        <f t="shared" si="1"/>
        <v>1</v>
      </c>
      <c r="K11" s="415" t="s">
        <v>308</v>
      </c>
      <c r="L11" s="416">
        <v>6</v>
      </c>
      <c r="M11" s="417">
        <v>4</v>
      </c>
      <c r="N11" s="425">
        <v>2</v>
      </c>
      <c r="O11" s="416">
        <v>6</v>
      </c>
      <c r="P11" s="417">
        <v>4</v>
      </c>
      <c r="Q11" s="418">
        <v>2</v>
      </c>
      <c r="R11" s="416">
        <v>5</v>
      </c>
      <c r="S11" s="417">
        <v>2</v>
      </c>
      <c r="T11" s="419">
        <f t="shared" si="0"/>
        <v>3</v>
      </c>
    </row>
    <row r="12" spans="1:23" ht="17.25" customHeight="1" x14ac:dyDescent="0.4">
      <c r="A12" s="420" t="s">
        <v>309</v>
      </c>
      <c r="B12" s="421">
        <v>18</v>
      </c>
      <c r="C12" s="417">
        <v>9</v>
      </c>
      <c r="D12" s="418">
        <v>9</v>
      </c>
      <c r="E12" s="421">
        <v>11</v>
      </c>
      <c r="F12" s="417">
        <v>3</v>
      </c>
      <c r="G12" s="418">
        <v>8</v>
      </c>
      <c r="H12" s="422">
        <v>21</v>
      </c>
      <c r="I12" s="423">
        <v>12</v>
      </c>
      <c r="J12" s="414">
        <f t="shared" si="1"/>
        <v>9</v>
      </c>
      <c r="K12" s="415" t="s">
        <v>310</v>
      </c>
      <c r="L12" s="416">
        <v>9</v>
      </c>
      <c r="M12" s="424">
        <v>4</v>
      </c>
      <c r="N12" s="418">
        <v>5</v>
      </c>
      <c r="O12" s="416">
        <v>6</v>
      </c>
      <c r="P12" s="424">
        <v>9</v>
      </c>
      <c r="Q12" s="418">
        <v>-3</v>
      </c>
      <c r="R12" s="416">
        <v>2</v>
      </c>
      <c r="S12" s="424">
        <v>2</v>
      </c>
      <c r="T12" s="419">
        <f t="shared" si="0"/>
        <v>0</v>
      </c>
    </row>
    <row r="13" spans="1:23" ht="17.25" customHeight="1" x14ac:dyDescent="0.4">
      <c r="A13" s="420" t="s">
        <v>311</v>
      </c>
      <c r="B13" s="421">
        <v>7</v>
      </c>
      <c r="C13" s="417">
        <v>6</v>
      </c>
      <c r="D13" s="418">
        <v>1</v>
      </c>
      <c r="E13" s="421">
        <v>13</v>
      </c>
      <c r="F13" s="417">
        <v>10</v>
      </c>
      <c r="G13" s="418">
        <v>3</v>
      </c>
      <c r="H13" s="422">
        <v>13</v>
      </c>
      <c r="I13" s="423">
        <v>9</v>
      </c>
      <c r="J13" s="414">
        <f t="shared" si="1"/>
        <v>4</v>
      </c>
      <c r="K13" s="415" t="s">
        <v>312</v>
      </c>
      <c r="L13" s="416">
        <v>10</v>
      </c>
      <c r="M13" s="417">
        <v>13</v>
      </c>
      <c r="N13" s="418">
        <v>-3</v>
      </c>
      <c r="O13" s="416">
        <v>17</v>
      </c>
      <c r="P13" s="417">
        <v>16</v>
      </c>
      <c r="Q13" s="418">
        <v>1</v>
      </c>
      <c r="R13" s="416">
        <v>19</v>
      </c>
      <c r="S13" s="417">
        <v>4</v>
      </c>
      <c r="T13" s="419">
        <f t="shared" si="0"/>
        <v>15</v>
      </c>
    </row>
    <row r="14" spans="1:23" ht="17.25" customHeight="1" x14ac:dyDescent="0.4">
      <c r="A14" s="420" t="s">
        <v>313</v>
      </c>
      <c r="B14" s="421">
        <v>13</v>
      </c>
      <c r="C14" s="417">
        <v>26</v>
      </c>
      <c r="D14" s="418">
        <v>-13</v>
      </c>
      <c r="E14" s="421">
        <v>11</v>
      </c>
      <c r="F14" s="417">
        <v>23</v>
      </c>
      <c r="G14" s="418">
        <v>-12</v>
      </c>
      <c r="H14" s="422">
        <v>11</v>
      </c>
      <c r="I14" s="423">
        <v>26</v>
      </c>
      <c r="J14" s="414">
        <f t="shared" si="1"/>
        <v>-15</v>
      </c>
      <c r="K14" s="415" t="s">
        <v>314</v>
      </c>
      <c r="L14" s="416">
        <v>14</v>
      </c>
      <c r="M14" s="417">
        <v>17</v>
      </c>
      <c r="N14" s="418">
        <v>-3</v>
      </c>
      <c r="O14" s="416">
        <v>15</v>
      </c>
      <c r="P14" s="417">
        <v>22</v>
      </c>
      <c r="Q14" s="418">
        <v>-7</v>
      </c>
      <c r="R14" s="416">
        <v>15</v>
      </c>
      <c r="S14" s="417">
        <v>15</v>
      </c>
      <c r="T14" s="419">
        <f t="shared" si="0"/>
        <v>0</v>
      </c>
    </row>
    <row r="15" spans="1:23" ht="17.25" customHeight="1" x14ac:dyDescent="0.4">
      <c r="A15" s="420" t="s">
        <v>315</v>
      </c>
      <c r="B15" s="421">
        <v>5</v>
      </c>
      <c r="C15" s="417">
        <v>18</v>
      </c>
      <c r="D15" s="418">
        <v>-13</v>
      </c>
      <c r="E15" s="421">
        <v>7</v>
      </c>
      <c r="F15" s="417">
        <v>13</v>
      </c>
      <c r="G15" s="418">
        <v>-6</v>
      </c>
      <c r="H15" s="422">
        <v>13</v>
      </c>
      <c r="I15" s="423">
        <v>10</v>
      </c>
      <c r="J15" s="414">
        <f t="shared" si="1"/>
        <v>3</v>
      </c>
      <c r="K15" s="415" t="s">
        <v>316</v>
      </c>
      <c r="L15" s="416">
        <v>6</v>
      </c>
      <c r="M15" s="424">
        <v>9</v>
      </c>
      <c r="N15" s="418">
        <v>-3</v>
      </c>
      <c r="O15" s="416">
        <v>3</v>
      </c>
      <c r="P15" s="424">
        <v>7</v>
      </c>
      <c r="Q15" s="418">
        <v>-4</v>
      </c>
      <c r="R15" s="416">
        <v>5</v>
      </c>
      <c r="S15" s="424">
        <v>3</v>
      </c>
      <c r="T15" s="419">
        <f t="shared" si="0"/>
        <v>2</v>
      </c>
    </row>
    <row r="16" spans="1:23" ht="17.25" customHeight="1" x14ac:dyDescent="0.4">
      <c r="A16" s="420" t="s">
        <v>317</v>
      </c>
      <c r="B16" s="421">
        <v>30</v>
      </c>
      <c r="C16" s="417">
        <v>19</v>
      </c>
      <c r="D16" s="418">
        <v>11</v>
      </c>
      <c r="E16" s="421">
        <v>34</v>
      </c>
      <c r="F16" s="417">
        <v>25</v>
      </c>
      <c r="G16" s="418">
        <v>9</v>
      </c>
      <c r="H16" s="422">
        <v>27</v>
      </c>
      <c r="I16" s="423">
        <v>21</v>
      </c>
      <c r="J16" s="414">
        <f t="shared" si="1"/>
        <v>6</v>
      </c>
      <c r="K16" s="415" t="s">
        <v>318</v>
      </c>
      <c r="L16" s="416">
        <v>7</v>
      </c>
      <c r="M16" s="424">
        <v>6</v>
      </c>
      <c r="N16" s="418">
        <v>1</v>
      </c>
      <c r="O16" s="416">
        <v>8</v>
      </c>
      <c r="P16" s="424">
        <v>7</v>
      </c>
      <c r="Q16" s="418">
        <v>1</v>
      </c>
      <c r="R16" s="416">
        <v>6</v>
      </c>
      <c r="S16" s="424">
        <v>7</v>
      </c>
      <c r="T16" s="419">
        <f t="shared" si="0"/>
        <v>-1</v>
      </c>
    </row>
    <row r="17" spans="1:23" ht="17.25" customHeight="1" x14ac:dyDescent="0.4">
      <c r="A17" s="420" t="s">
        <v>319</v>
      </c>
      <c r="B17" s="416">
        <v>60</v>
      </c>
      <c r="C17" s="417">
        <v>59</v>
      </c>
      <c r="D17" s="418">
        <v>1</v>
      </c>
      <c r="E17" s="416">
        <v>39</v>
      </c>
      <c r="F17" s="417">
        <v>50</v>
      </c>
      <c r="G17" s="418">
        <v>-11</v>
      </c>
      <c r="H17" s="422">
        <v>47</v>
      </c>
      <c r="I17" s="423">
        <v>69</v>
      </c>
      <c r="J17" s="414">
        <f t="shared" si="1"/>
        <v>-22</v>
      </c>
      <c r="K17" s="415" t="s">
        <v>320</v>
      </c>
      <c r="L17" s="416">
        <v>11</v>
      </c>
      <c r="M17" s="417">
        <v>7</v>
      </c>
      <c r="N17" s="418">
        <v>4</v>
      </c>
      <c r="O17" s="416">
        <v>4</v>
      </c>
      <c r="P17" s="417">
        <v>6</v>
      </c>
      <c r="Q17" s="418">
        <v>-2</v>
      </c>
      <c r="R17" s="416">
        <v>4</v>
      </c>
      <c r="S17" s="417">
        <v>8</v>
      </c>
      <c r="T17" s="419">
        <f t="shared" si="0"/>
        <v>-4</v>
      </c>
    </row>
    <row r="18" spans="1:23" ht="17.25" customHeight="1" x14ac:dyDescent="0.4">
      <c r="A18" s="420" t="s">
        <v>321</v>
      </c>
      <c r="B18" s="416">
        <v>62</v>
      </c>
      <c r="C18" s="417">
        <v>64</v>
      </c>
      <c r="D18" s="418">
        <v>-2</v>
      </c>
      <c r="E18" s="416">
        <v>39</v>
      </c>
      <c r="F18" s="417">
        <v>52</v>
      </c>
      <c r="G18" s="418">
        <v>-13</v>
      </c>
      <c r="H18" s="422">
        <v>52</v>
      </c>
      <c r="I18" s="423">
        <v>58</v>
      </c>
      <c r="J18" s="414">
        <f t="shared" si="1"/>
        <v>-6</v>
      </c>
      <c r="K18" s="415" t="s">
        <v>322</v>
      </c>
      <c r="L18" s="416">
        <v>7</v>
      </c>
      <c r="M18" s="417">
        <v>5</v>
      </c>
      <c r="N18" s="418">
        <v>2</v>
      </c>
      <c r="O18" s="416">
        <v>6</v>
      </c>
      <c r="P18" s="417">
        <v>13</v>
      </c>
      <c r="Q18" s="418">
        <v>-7</v>
      </c>
      <c r="R18" s="416">
        <v>5</v>
      </c>
      <c r="S18" s="417">
        <v>10</v>
      </c>
      <c r="T18" s="419">
        <f t="shared" si="0"/>
        <v>-5</v>
      </c>
    </row>
    <row r="19" spans="1:23" ht="17.25" customHeight="1" x14ac:dyDescent="0.4">
      <c r="A19" s="420" t="s">
        <v>323</v>
      </c>
      <c r="B19" s="416">
        <v>119</v>
      </c>
      <c r="C19" s="417">
        <v>164</v>
      </c>
      <c r="D19" s="418">
        <v>-45</v>
      </c>
      <c r="E19" s="416">
        <v>112</v>
      </c>
      <c r="F19" s="417">
        <v>166</v>
      </c>
      <c r="G19" s="418">
        <v>-54</v>
      </c>
      <c r="H19" s="422">
        <v>73</v>
      </c>
      <c r="I19" s="423">
        <v>173</v>
      </c>
      <c r="J19" s="414">
        <f t="shared" si="1"/>
        <v>-100</v>
      </c>
      <c r="K19" s="415" t="s">
        <v>324</v>
      </c>
      <c r="L19" s="416">
        <v>5</v>
      </c>
      <c r="M19" s="417">
        <v>2</v>
      </c>
      <c r="N19" s="418">
        <v>3</v>
      </c>
      <c r="O19" s="416">
        <v>2</v>
      </c>
      <c r="P19" s="417">
        <v>3</v>
      </c>
      <c r="Q19" s="418">
        <v>-1</v>
      </c>
      <c r="R19" s="416">
        <v>4</v>
      </c>
      <c r="S19" s="417">
        <v>2</v>
      </c>
      <c r="T19" s="419">
        <f t="shared" si="0"/>
        <v>2</v>
      </c>
    </row>
    <row r="20" spans="1:23" ht="17.25" customHeight="1" x14ac:dyDescent="0.4">
      <c r="A20" s="420" t="s">
        <v>325</v>
      </c>
      <c r="B20" s="416">
        <v>46</v>
      </c>
      <c r="C20" s="417">
        <v>100</v>
      </c>
      <c r="D20" s="418">
        <v>-54</v>
      </c>
      <c r="E20" s="416">
        <v>60</v>
      </c>
      <c r="F20" s="417">
        <v>82</v>
      </c>
      <c r="G20" s="418">
        <v>-22</v>
      </c>
      <c r="H20" s="422">
        <v>71</v>
      </c>
      <c r="I20" s="423">
        <v>104</v>
      </c>
      <c r="J20" s="414">
        <f t="shared" si="1"/>
        <v>-33</v>
      </c>
      <c r="K20" s="415" t="s">
        <v>326</v>
      </c>
      <c r="L20" s="416">
        <v>19</v>
      </c>
      <c r="M20" s="417">
        <v>24</v>
      </c>
      <c r="N20" s="418">
        <v>-5</v>
      </c>
      <c r="O20" s="416">
        <v>41</v>
      </c>
      <c r="P20" s="417">
        <v>12</v>
      </c>
      <c r="Q20" s="418">
        <v>29</v>
      </c>
      <c r="R20" s="416">
        <v>20</v>
      </c>
      <c r="S20" s="417">
        <v>25</v>
      </c>
      <c r="T20" s="419">
        <f t="shared" si="0"/>
        <v>-5</v>
      </c>
    </row>
    <row r="21" spans="1:23" ht="17.25" customHeight="1" x14ac:dyDescent="0.4">
      <c r="A21" s="420" t="s">
        <v>327</v>
      </c>
      <c r="B21" s="416">
        <v>74</v>
      </c>
      <c r="C21" s="417">
        <v>65</v>
      </c>
      <c r="D21" s="418">
        <v>9</v>
      </c>
      <c r="E21" s="416">
        <v>85</v>
      </c>
      <c r="F21" s="417">
        <v>48</v>
      </c>
      <c r="G21" s="418">
        <v>37</v>
      </c>
      <c r="H21" s="422">
        <v>65</v>
      </c>
      <c r="I21" s="423">
        <v>62</v>
      </c>
      <c r="J21" s="414">
        <f t="shared" si="1"/>
        <v>3</v>
      </c>
      <c r="K21" s="415" t="s">
        <v>328</v>
      </c>
      <c r="L21" s="421">
        <v>2</v>
      </c>
      <c r="M21" s="424">
        <v>5</v>
      </c>
      <c r="N21" s="425">
        <v>-3</v>
      </c>
      <c r="O21" s="421">
        <v>1</v>
      </c>
      <c r="P21" s="424">
        <v>2</v>
      </c>
      <c r="Q21" s="418">
        <v>-1</v>
      </c>
      <c r="R21" s="421">
        <v>1</v>
      </c>
      <c r="S21" s="424">
        <v>3</v>
      </c>
      <c r="T21" s="419">
        <f t="shared" si="0"/>
        <v>-2</v>
      </c>
    </row>
    <row r="22" spans="1:23" ht="17.25" customHeight="1" x14ac:dyDescent="0.4">
      <c r="A22" s="420" t="s">
        <v>329</v>
      </c>
      <c r="B22" s="416">
        <v>188</v>
      </c>
      <c r="C22" s="417">
        <v>175</v>
      </c>
      <c r="D22" s="418">
        <v>13</v>
      </c>
      <c r="E22" s="416">
        <v>214</v>
      </c>
      <c r="F22" s="417">
        <v>189</v>
      </c>
      <c r="G22" s="418">
        <v>25</v>
      </c>
      <c r="H22" s="422">
        <v>202</v>
      </c>
      <c r="I22" s="423">
        <v>161</v>
      </c>
      <c r="J22" s="414">
        <f t="shared" si="1"/>
        <v>41</v>
      </c>
      <c r="K22" s="415" t="s">
        <v>330</v>
      </c>
      <c r="L22" s="416">
        <v>3</v>
      </c>
      <c r="M22" s="417">
        <v>2</v>
      </c>
      <c r="N22" s="418">
        <v>1</v>
      </c>
      <c r="O22" s="416">
        <v>2</v>
      </c>
      <c r="P22" s="417">
        <v>4</v>
      </c>
      <c r="Q22" s="418">
        <v>-2</v>
      </c>
      <c r="R22" s="416">
        <v>1</v>
      </c>
      <c r="S22" s="417">
        <v>4</v>
      </c>
      <c r="T22" s="419">
        <f t="shared" si="0"/>
        <v>-3</v>
      </c>
    </row>
    <row r="23" spans="1:23" ht="17.25" customHeight="1" x14ac:dyDescent="0.4">
      <c r="A23" s="420" t="s">
        <v>331</v>
      </c>
      <c r="B23" s="416">
        <v>115</v>
      </c>
      <c r="C23" s="417">
        <v>91</v>
      </c>
      <c r="D23" s="418">
        <v>24</v>
      </c>
      <c r="E23" s="416">
        <v>125</v>
      </c>
      <c r="F23" s="417">
        <v>72</v>
      </c>
      <c r="G23" s="418">
        <v>53</v>
      </c>
      <c r="H23" s="422">
        <v>109</v>
      </c>
      <c r="I23" s="423">
        <v>109</v>
      </c>
      <c r="J23" s="414">
        <f t="shared" si="1"/>
        <v>0</v>
      </c>
      <c r="K23" s="415" t="s">
        <v>332</v>
      </c>
      <c r="L23" s="416">
        <v>4</v>
      </c>
      <c r="M23" s="417">
        <v>4</v>
      </c>
      <c r="N23" s="418">
        <v>0</v>
      </c>
      <c r="O23" s="416">
        <v>7</v>
      </c>
      <c r="P23" s="417">
        <v>5</v>
      </c>
      <c r="Q23" s="418">
        <v>2</v>
      </c>
      <c r="R23" s="416">
        <v>8</v>
      </c>
      <c r="S23" s="417">
        <v>10</v>
      </c>
      <c r="T23" s="419">
        <f t="shared" si="0"/>
        <v>-2</v>
      </c>
    </row>
    <row r="24" spans="1:23" ht="17.25" customHeight="1" x14ac:dyDescent="0.4">
      <c r="A24" s="420" t="s">
        <v>333</v>
      </c>
      <c r="B24" s="421">
        <v>10</v>
      </c>
      <c r="C24" s="417">
        <v>12</v>
      </c>
      <c r="D24" s="418">
        <v>-2</v>
      </c>
      <c r="E24" s="421">
        <v>8</v>
      </c>
      <c r="F24" s="417">
        <v>5</v>
      </c>
      <c r="G24" s="418">
        <v>3</v>
      </c>
      <c r="H24" s="422">
        <v>4</v>
      </c>
      <c r="I24" s="423">
        <v>15</v>
      </c>
      <c r="J24" s="414">
        <f t="shared" si="1"/>
        <v>-11</v>
      </c>
      <c r="K24" s="415" t="s">
        <v>334</v>
      </c>
      <c r="L24" s="421">
        <v>7</v>
      </c>
      <c r="M24" s="424">
        <v>4</v>
      </c>
      <c r="N24" s="418">
        <v>3</v>
      </c>
      <c r="O24" s="421">
        <v>8</v>
      </c>
      <c r="P24" s="424">
        <v>6</v>
      </c>
      <c r="Q24" s="418">
        <v>2</v>
      </c>
      <c r="R24" s="421">
        <v>10</v>
      </c>
      <c r="S24" s="424">
        <v>9</v>
      </c>
      <c r="T24" s="419">
        <f t="shared" si="0"/>
        <v>1</v>
      </c>
    </row>
    <row r="25" spans="1:23" ht="17.25" customHeight="1" x14ac:dyDescent="0.4">
      <c r="A25" s="420" t="s">
        <v>335</v>
      </c>
      <c r="B25" s="416">
        <v>93</v>
      </c>
      <c r="C25" s="417">
        <v>69</v>
      </c>
      <c r="D25" s="418">
        <v>24</v>
      </c>
      <c r="E25" s="416">
        <v>97</v>
      </c>
      <c r="F25" s="417">
        <v>81</v>
      </c>
      <c r="G25" s="418">
        <v>16</v>
      </c>
      <c r="H25" s="422">
        <v>63</v>
      </c>
      <c r="I25" s="423">
        <v>55</v>
      </c>
      <c r="J25" s="414">
        <f t="shared" si="1"/>
        <v>8</v>
      </c>
      <c r="K25" s="415" t="s">
        <v>336</v>
      </c>
      <c r="L25" s="416">
        <v>4</v>
      </c>
      <c r="M25" s="417">
        <v>2</v>
      </c>
      <c r="N25" s="418">
        <v>2</v>
      </c>
      <c r="O25" s="416">
        <v>5</v>
      </c>
      <c r="P25" s="417">
        <v>2</v>
      </c>
      <c r="Q25" s="418">
        <v>3</v>
      </c>
      <c r="R25" s="416">
        <v>3</v>
      </c>
      <c r="S25" s="417">
        <v>4</v>
      </c>
      <c r="T25" s="419">
        <f t="shared" si="0"/>
        <v>-1</v>
      </c>
    </row>
    <row r="26" spans="1:23" ht="17.25" customHeight="1" x14ac:dyDescent="0.4">
      <c r="A26" s="420" t="s">
        <v>337</v>
      </c>
      <c r="B26" s="416">
        <v>41</v>
      </c>
      <c r="C26" s="417">
        <v>41</v>
      </c>
      <c r="D26" s="418">
        <v>0</v>
      </c>
      <c r="E26" s="416">
        <v>40</v>
      </c>
      <c r="F26" s="417">
        <v>44</v>
      </c>
      <c r="G26" s="418">
        <v>-4</v>
      </c>
      <c r="H26" s="422">
        <v>42</v>
      </c>
      <c r="I26" s="423">
        <v>48</v>
      </c>
      <c r="J26" s="414">
        <f t="shared" si="1"/>
        <v>-6</v>
      </c>
      <c r="K26" s="415" t="s">
        <v>338</v>
      </c>
      <c r="L26" s="416">
        <v>4</v>
      </c>
      <c r="M26" s="417">
        <v>3</v>
      </c>
      <c r="N26" s="418">
        <v>1</v>
      </c>
      <c r="O26" s="416">
        <v>4</v>
      </c>
      <c r="P26" s="417">
        <v>5</v>
      </c>
      <c r="Q26" s="418">
        <v>-1</v>
      </c>
      <c r="R26" s="416">
        <v>12</v>
      </c>
      <c r="S26" s="417">
        <v>4</v>
      </c>
      <c r="T26" s="419">
        <f t="shared" si="0"/>
        <v>8</v>
      </c>
    </row>
    <row r="27" spans="1:23" ht="17.25" customHeight="1" x14ac:dyDescent="0.4">
      <c r="A27" s="420" t="s">
        <v>339</v>
      </c>
      <c r="B27" s="416">
        <v>64</v>
      </c>
      <c r="C27" s="417">
        <v>47</v>
      </c>
      <c r="D27" s="418">
        <v>17</v>
      </c>
      <c r="E27" s="416">
        <v>48</v>
      </c>
      <c r="F27" s="417">
        <v>48</v>
      </c>
      <c r="G27" s="418">
        <v>0</v>
      </c>
      <c r="H27" s="422">
        <v>28</v>
      </c>
      <c r="I27" s="423">
        <v>64</v>
      </c>
      <c r="J27" s="414">
        <f t="shared" si="1"/>
        <v>-36</v>
      </c>
      <c r="K27" s="415" t="s">
        <v>340</v>
      </c>
      <c r="L27" s="416">
        <v>13</v>
      </c>
      <c r="M27" s="417">
        <v>14</v>
      </c>
      <c r="N27" s="418">
        <v>-1</v>
      </c>
      <c r="O27" s="416">
        <v>13</v>
      </c>
      <c r="P27" s="417">
        <v>12</v>
      </c>
      <c r="Q27" s="418">
        <v>1</v>
      </c>
      <c r="R27" s="416">
        <v>13</v>
      </c>
      <c r="S27" s="417">
        <v>4</v>
      </c>
      <c r="T27" s="419">
        <f t="shared" si="0"/>
        <v>9</v>
      </c>
    </row>
    <row r="28" spans="1:23" ht="17.25" customHeight="1" x14ac:dyDescent="0.4">
      <c r="A28" s="420" t="s">
        <v>341</v>
      </c>
      <c r="B28" s="416">
        <v>162</v>
      </c>
      <c r="C28" s="417">
        <v>163</v>
      </c>
      <c r="D28" s="418">
        <v>-1</v>
      </c>
      <c r="E28" s="416">
        <v>131</v>
      </c>
      <c r="F28" s="417">
        <v>173</v>
      </c>
      <c r="G28" s="418">
        <v>-42</v>
      </c>
      <c r="H28" s="422">
        <v>116</v>
      </c>
      <c r="I28" s="423">
        <v>162</v>
      </c>
      <c r="J28" s="414">
        <f t="shared" si="1"/>
        <v>-46</v>
      </c>
      <c r="K28" s="415" t="s">
        <v>342</v>
      </c>
      <c r="L28" s="416">
        <v>38</v>
      </c>
      <c r="M28" s="417">
        <v>70</v>
      </c>
      <c r="N28" s="418">
        <v>-32</v>
      </c>
      <c r="O28" s="416">
        <v>120</v>
      </c>
      <c r="P28" s="417">
        <v>83</v>
      </c>
      <c r="Q28" s="418">
        <v>37</v>
      </c>
      <c r="R28" s="416">
        <v>103</v>
      </c>
      <c r="S28" s="417">
        <v>82</v>
      </c>
      <c r="T28" s="419">
        <f t="shared" si="0"/>
        <v>21</v>
      </c>
    </row>
    <row r="29" spans="1:23" ht="17.25" customHeight="1" x14ac:dyDescent="0.4">
      <c r="A29" s="426" t="s">
        <v>343</v>
      </c>
      <c r="B29" s="427">
        <v>73</v>
      </c>
      <c r="C29" s="428">
        <v>34</v>
      </c>
      <c r="D29" s="429">
        <v>39</v>
      </c>
      <c r="E29" s="427">
        <v>26</v>
      </c>
      <c r="F29" s="428">
        <v>26</v>
      </c>
      <c r="G29" s="429">
        <v>0</v>
      </c>
      <c r="H29" s="430">
        <v>38</v>
      </c>
      <c r="I29" s="431">
        <v>22</v>
      </c>
      <c r="J29" s="432">
        <f t="shared" si="1"/>
        <v>16</v>
      </c>
      <c r="K29" s="433" t="s">
        <v>344</v>
      </c>
      <c r="L29" s="427">
        <v>30</v>
      </c>
      <c r="M29" s="434">
        <v>23</v>
      </c>
      <c r="N29" s="429">
        <v>7</v>
      </c>
      <c r="O29" s="427">
        <v>8</v>
      </c>
      <c r="P29" s="434">
        <v>45</v>
      </c>
      <c r="Q29" s="429">
        <v>-37</v>
      </c>
      <c r="R29" s="427">
        <v>3</v>
      </c>
      <c r="S29" s="434">
        <v>32</v>
      </c>
      <c r="T29" s="435">
        <f t="shared" si="0"/>
        <v>-29</v>
      </c>
    </row>
    <row r="30" spans="1:23" ht="12" customHeight="1" x14ac:dyDescent="0.4">
      <c r="A30" s="436" t="s">
        <v>420</v>
      </c>
      <c r="B30" s="436"/>
      <c r="C30" s="436"/>
      <c r="D30" s="437"/>
      <c r="E30" s="437"/>
      <c r="F30" s="437"/>
      <c r="G30" s="437"/>
      <c r="H30" s="437"/>
      <c r="I30" s="437"/>
      <c r="J30" s="437"/>
      <c r="K30" s="437"/>
      <c r="L30" s="138"/>
      <c r="M30" s="138"/>
      <c r="N30" s="138"/>
      <c r="O30" s="138"/>
      <c r="P30" s="138"/>
      <c r="Q30" s="138"/>
      <c r="R30" s="138"/>
      <c r="S30" s="138"/>
      <c r="T30" s="138"/>
    </row>
    <row r="31" spans="1:23" ht="8.25" customHeight="1" x14ac:dyDescent="0.4">
      <c r="A31" s="438" t="s">
        <v>411</v>
      </c>
      <c r="B31" s="438"/>
      <c r="C31" s="438"/>
      <c r="D31" s="438"/>
      <c r="E31" s="438"/>
      <c r="F31" s="438"/>
      <c r="G31" s="438"/>
      <c r="H31" s="438"/>
      <c r="I31" s="438"/>
      <c r="J31" s="438"/>
      <c r="K31" s="438"/>
      <c r="L31" s="439"/>
      <c r="M31" s="439"/>
      <c r="N31" s="439"/>
      <c r="O31" s="439"/>
      <c r="P31" s="439"/>
      <c r="Q31" s="439"/>
      <c r="R31" s="439"/>
      <c r="S31" s="439"/>
      <c r="T31" s="439"/>
      <c r="U31" s="439"/>
      <c r="V31" s="439"/>
      <c r="W31" s="439"/>
    </row>
    <row r="32" spans="1:23" ht="12" customHeight="1" x14ac:dyDescent="0.4">
      <c r="A32" s="440" t="s">
        <v>347</v>
      </c>
      <c r="B32" s="440"/>
      <c r="C32" s="440"/>
      <c r="D32" s="440"/>
      <c r="E32" s="440"/>
      <c r="F32" s="440"/>
      <c r="G32" s="440"/>
      <c r="H32" s="440"/>
      <c r="I32" s="440"/>
      <c r="J32" s="440"/>
      <c r="K32" s="440"/>
      <c r="L32" s="138"/>
      <c r="M32" s="138"/>
      <c r="N32" s="368"/>
      <c r="O32" s="368"/>
      <c r="P32" s="368"/>
      <c r="Q32" s="138"/>
      <c r="R32" s="138"/>
      <c r="S32" s="138"/>
      <c r="T32" s="138"/>
    </row>
  </sheetData>
  <mergeCells count="8">
    <mergeCell ref="O3:Q3"/>
    <mergeCell ref="R3:T3"/>
    <mergeCell ref="A3:A4"/>
    <mergeCell ref="B3:D3"/>
    <mergeCell ref="E3:G3"/>
    <mergeCell ref="H3:J3"/>
    <mergeCell ref="K3:K4"/>
    <mergeCell ref="L3:N3"/>
  </mergeCells>
  <phoneticPr fontId="2"/>
  <printOptions horizontalCentered="1"/>
  <pageMargins left="0.59055118110236227" right="0.59055118110236227" top="0.78740157480314965" bottom="0.39370078740157483" header="0.31496062992125984" footer="0.31496062992125984"/>
  <pageSetup paperSize="9" scale="99" orientation="landscape" r:id="rId1"/>
  <headerFooter>
    <oddHeader>&amp;R&amp;"ＭＳ 明朝,標準"&amp;6人　口</oddHeader>
    <oddFooter>&amp;C&amp;"ＭＳ 明朝,標準"&amp;8&amp;A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7C2C7-506C-4919-AF53-726195BE7C35}">
  <dimension ref="A1:AC29"/>
  <sheetViews>
    <sheetView showGridLines="0" view="pageBreakPreview" zoomScaleNormal="100" zoomScaleSheetLayoutView="100" workbookViewId="0"/>
  </sheetViews>
  <sheetFormatPr defaultRowHeight="13.5" x14ac:dyDescent="0.4"/>
  <cols>
    <col min="1" max="1" width="10.875" style="494" customWidth="1"/>
    <col min="2" max="10" width="5.625" style="442" customWidth="1"/>
    <col min="11" max="11" width="3.875" style="442" customWidth="1"/>
    <col min="12" max="17" width="9.25" style="442" customWidth="1"/>
    <col min="18" max="16384" width="9" style="442"/>
  </cols>
  <sheetData>
    <row r="1" spans="1:26" ht="15" customHeight="1" x14ac:dyDescent="0.4">
      <c r="A1" s="441" t="s">
        <v>348</v>
      </c>
      <c r="B1" s="439"/>
      <c r="C1" s="439"/>
      <c r="D1" s="439"/>
      <c r="E1" s="439"/>
      <c r="F1" s="439"/>
      <c r="G1" s="439"/>
      <c r="H1" s="439"/>
      <c r="I1" s="439"/>
      <c r="J1" s="439"/>
      <c r="L1" s="443" t="s">
        <v>412</v>
      </c>
      <c r="M1" s="444"/>
      <c r="N1" s="444"/>
      <c r="O1" s="444"/>
      <c r="P1" s="444"/>
      <c r="Q1" s="444"/>
    </row>
    <row r="2" spans="1:26" ht="11.45" customHeight="1" thickBot="1" x14ac:dyDescent="0.45">
      <c r="A2" s="445"/>
      <c r="B2" s="439"/>
      <c r="C2" s="439"/>
      <c r="D2" s="446"/>
      <c r="E2" s="439"/>
      <c r="F2" s="439"/>
      <c r="G2" s="439"/>
      <c r="H2" s="439"/>
      <c r="I2" s="570" t="s">
        <v>270</v>
      </c>
      <c r="J2" s="570"/>
      <c r="L2" s="571" t="s">
        <v>416</v>
      </c>
      <c r="M2" s="571"/>
      <c r="N2" s="571"/>
      <c r="O2" s="571"/>
      <c r="P2" s="571"/>
      <c r="Q2" s="571"/>
    </row>
    <row r="3" spans="1:26" ht="21" customHeight="1" x14ac:dyDescent="0.4">
      <c r="A3" s="572" t="s">
        <v>349</v>
      </c>
      <c r="B3" s="557" t="s">
        <v>434</v>
      </c>
      <c r="C3" s="557"/>
      <c r="D3" s="557"/>
      <c r="E3" s="574" t="s">
        <v>423</v>
      </c>
      <c r="F3" s="557"/>
      <c r="G3" s="557"/>
      <c r="H3" s="574" t="s">
        <v>428</v>
      </c>
      <c r="I3" s="557"/>
      <c r="J3" s="557"/>
      <c r="L3" s="447" t="s">
        <v>380</v>
      </c>
      <c r="M3" s="447" t="s">
        <v>425</v>
      </c>
      <c r="N3" s="448" t="s">
        <v>435</v>
      </c>
      <c r="O3" s="449" t="s">
        <v>208</v>
      </c>
      <c r="P3" s="448" t="s">
        <v>210</v>
      </c>
      <c r="Q3" s="448" t="s">
        <v>212</v>
      </c>
    </row>
    <row r="4" spans="1:26" ht="19.5" customHeight="1" x14ac:dyDescent="0.4">
      <c r="A4" s="573"/>
      <c r="B4" s="408" t="s">
        <v>295</v>
      </c>
      <c r="C4" s="409" t="s">
        <v>296</v>
      </c>
      <c r="D4" s="410" t="s">
        <v>297</v>
      </c>
      <c r="E4" s="408" t="s">
        <v>295</v>
      </c>
      <c r="F4" s="409" t="s">
        <v>296</v>
      </c>
      <c r="G4" s="410" t="s">
        <v>297</v>
      </c>
      <c r="H4" s="408" t="s">
        <v>295</v>
      </c>
      <c r="I4" s="409" t="s">
        <v>296</v>
      </c>
      <c r="J4" s="410" t="s">
        <v>297</v>
      </c>
      <c r="L4" s="575" t="s">
        <v>381</v>
      </c>
      <c r="M4" s="576">
        <v>1.84</v>
      </c>
      <c r="N4" s="577">
        <v>1.72</v>
      </c>
      <c r="O4" s="576">
        <v>1.76</v>
      </c>
      <c r="P4" s="577">
        <v>1.71</v>
      </c>
      <c r="Q4" s="578">
        <v>1.61</v>
      </c>
    </row>
    <row r="5" spans="1:26" ht="19.5" customHeight="1" x14ac:dyDescent="0.4">
      <c r="A5" s="450" t="s">
        <v>369</v>
      </c>
      <c r="B5" s="451">
        <v>1825</v>
      </c>
      <c r="C5" s="452">
        <v>1731</v>
      </c>
      <c r="D5" s="453">
        <v>94</v>
      </c>
      <c r="E5" s="451">
        <v>1723</v>
      </c>
      <c r="F5" s="452">
        <v>1704</v>
      </c>
      <c r="G5" s="453">
        <v>19</v>
      </c>
      <c r="H5" s="451">
        <f>SUM(H6:H24)</f>
        <v>1828</v>
      </c>
      <c r="I5" s="452">
        <f>SUM(I6:I24)</f>
        <v>1613</v>
      </c>
      <c r="J5" s="453">
        <f>SUM(J6:J24)</f>
        <v>215</v>
      </c>
      <c r="L5" s="575"/>
      <c r="M5" s="576"/>
      <c r="N5" s="577"/>
      <c r="O5" s="576"/>
      <c r="P5" s="577"/>
      <c r="Q5" s="578"/>
    </row>
    <row r="6" spans="1:26" ht="20.25" customHeight="1" x14ac:dyDescent="0.4">
      <c r="A6" s="420" t="s">
        <v>350</v>
      </c>
      <c r="B6" s="416">
        <v>1014</v>
      </c>
      <c r="C6" s="417">
        <v>899</v>
      </c>
      <c r="D6" s="418">
        <v>115</v>
      </c>
      <c r="E6" s="416">
        <v>882</v>
      </c>
      <c r="F6" s="417">
        <v>894</v>
      </c>
      <c r="G6" s="418">
        <v>-12</v>
      </c>
      <c r="H6" s="416">
        <v>977</v>
      </c>
      <c r="I6" s="417">
        <v>808</v>
      </c>
      <c r="J6" s="418">
        <f>H6-I6</f>
        <v>169</v>
      </c>
      <c r="L6" s="559" t="s">
        <v>422</v>
      </c>
      <c r="M6" s="559"/>
      <c r="N6" s="559"/>
      <c r="O6" s="559"/>
      <c r="P6" s="559"/>
      <c r="Q6" s="559"/>
    </row>
    <row r="7" spans="1:26" ht="19.5" customHeight="1" x14ac:dyDescent="0.4">
      <c r="A7" s="420" t="s">
        <v>351</v>
      </c>
      <c r="B7" s="416">
        <v>22</v>
      </c>
      <c r="C7" s="417">
        <v>14</v>
      </c>
      <c r="D7" s="418">
        <v>8</v>
      </c>
      <c r="E7" s="416">
        <v>39</v>
      </c>
      <c r="F7" s="417">
        <v>22</v>
      </c>
      <c r="G7" s="418">
        <v>17</v>
      </c>
      <c r="H7" s="416">
        <v>59</v>
      </c>
      <c r="I7" s="417">
        <v>27</v>
      </c>
      <c r="J7" s="418">
        <f t="shared" ref="J7:J23" si="0">H7-I7</f>
        <v>32</v>
      </c>
      <c r="L7" s="454" t="s">
        <v>414</v>
      </c>
      <c r="M7" s="455"/>
      <c r="N7" s="455"/>
      <c r="O7" s="455"/>
      <c r="P7" s="455"/>
      <c r="Q7" s="455"/>
    </row>
    <row r="8" spans="1:26" ht="19.5" customHeight="1" x14ac:dyDescent="0.4">
      <c r="A8" s="420" t="s">
        <v>352</v>
      </c>
      <c r="B8" s="416">
        <v>96</v>
      </c>
      <c r="C8" s="417">
        <v>100</v>
      </c>
      <c r="D8" s="418">
        <v>-4</v>
      </c>
      <c r="E8" s="416">
        <v>120</v>
      </c>
      <c r="F8" s="417">
        <v>91</v>
      </c>
      <c r="G8" s="418">
        <v>29</v>
      </c>
      <c r="H8" s="416">
        <v>98</v>
      </c>
      <c r="I8" s="417">
        <v>83</v>
      </c>
      <c r="J8" s="418">
        <f t="shared" si="0"/>
        <v>15</v>
      </c>
      <c r="R8" s="456"/>
      <c r="S8" s="456"/>
      <c r="T8" s="456"/>
      <c r="U8" s="456"/>
      <c r="V8" s="456"/>
      <c r="W8" s="456"/>
      <c r="X8" s="456"/>
      <c r="Y8" s="456"/>
      <c r="Z8" s="456"/>
    </row>
    <row r="9" spans="1:26" ht="19.5" customHeight="1" x14ac:dyDescent="0.15">
      <c r="A9" s="420" t="s">
        <v>353</v>
      </c>
      <c r="B9" s="416">
        <v>20</v>
      </c>
      <c r="C9" s="417">
        <v>12</v>
      </c>
      <c r="D9" s="418">
        <v>8</v>
      </c>
      <c r="E9" s="416">
        <v>23</v>
      </c>
      <c r="F9" s="417">
        <v>8</v>
      </c>
      <c r="G9" s="418">
        <v>15</v>
      </c>
      <c r="H9" s="416">
        <v>62</v>
      </c>
      <c r="I9" s="417">
        <v>10</v>
      </c>
      <c r="J9" s="418">
        <f t="shared" si="0"/>
        <v>52</v>
      </c>
      <c r="L9" s="457" t="s">
        <v>375</v>
      </c>
      <c r="M9" s="458"/>
      <c r="N9" s="458"/>
      <c r="O9" s="458"/>
      <c r="P9" s="458"/>
      <c r="Q9" s="458"/>
      <c r="R9" s="456"/>
      <c r="S9" s="459"/>
      <c r="T9" s="459"/>
      <c r="U9" s="456"/>
      <c r="V9" s="456"/>
      <c r="W9" s="456"/>
      <c r="X9" s="456"/>
      <c r="Y9" s="456"/>
    </row>
    <row r="10" spans="1:26" ht="19.5" customHeight="1" thickBot="1" x14ac:dyDescent="0.2">
      <c r="A10" s="420" t="s">
        <v>354</v>
      </c>
      <c r="B10" s="416">
        <v>8</v>
      </c>
      <c r="C10" s="417">
        <v>14</v>
      </c>
      <c r="D10" s="418">
        <v>-6</v>
      </c>
      <c r="E10" s="416">
        <v>17</v>
      </c>
      <c r="F10" s="417">
        <v>14</v>
      </c>
      <c r="G10" s="418">
        <v>3</v>
      </c>
      <c r="H10" s="416">
        <v>30</v>
      </c>
      <c r="I10" s="417">
        <v>6</v>
      </c>
      <c r="J10" s="418">
        <f t="shared" si="0"/>
        <v>24</v>
      </c>
      <c r="L10" s="460"/>
      <c r="M10" s="460"/>
      <c r="N10" s="460"/>
      <c r="O10" s="460"/>
      <c r="P10" s="460"/>
      <c r="Q10" s="461" t="s">
        <v>436</v>
      </c>
      <c r="S10" s="462"/>
      <c r="T10" s="462"/>
      <c r="V10" s="462"/>
      <c r="W10" s="462"/>
      <c r="Y10" s="456"/>
      <c r="Z10" s="456"/>
    </row>
    <row r="11" spans="1:26" ht="19.5" customHeight="1" x14ac:dyDescent="0.4">
      <c r="A11" s="420" t="s">
        <v>355</v>
      </c>
      <c r="B11" s="416">
        <v>53</v>
      </c>
      <c r="C11" s="417">
        <v>29</v>
      </c>
      <c r="D11" s="418">
        <v>24</v>
      </c>
      <c r="E11" s="416">
        <v>44</v>
      </c>
      <c r="F11" s="417">
        <v>34</v>
      </c>
      <c r="G11" s="418">
        <v>10</v>
      </c>
      <c r="H11" s="416">
        <v>45</v>
      </c>
      <c r="I11" s="417">
        <v>18</v>
      </c>
      <c r="J11" s="418">
        <f t="shared" si="0"/>
        <v>27</v>
      </c>
      <c r="L11" s="463" t="s">
        <v>5</v>
      </c>
      <c r="M11" s="464" t="s">
        <v>377</v>
      </c>
      <c r="N11" s="465" t="s">
        <v>394</v>
      </c>
      <c r="O11" s="466" t="s">
        <v>376</v>
      </c>
      <c r="P11" s="465" t="s">
        <v>378</v>
      </c>
      <c r="Q11" s="467" t="s">
        <v>379</v>
      </c>
      <c r="S11" s="468"/>
      <c r="T11" s="468"/>
      <c r="V11" s="462"/>
      <c r="W11" s="462"/>
      <c r="Y11" s="462"/>
      <c r="Z11" s="462"/>
    </row>
    <row r="12" spans="1:26" ht="19.5" customHeight="1" x14ac:dyDescent="0.4">
      <c r="A12" s="420" t="s">
        <v>356</v>
      </c>
      <c r="B12" s="416">
        <v>21</v>
      </c>
      <c r="C12" s="417">
        <v>7</v>
      </c>
      <c r="D12" s="418">
        <v>14</v>
      </c>
      <c r="E12" s="416">
        <v>14</v>
      </c>
      <c r="F12" s="417">
        <v>8</v>
      </c>
      <c r="G12" s="418">
        <v>6</v>
      </c>
      <c r="H12" s="416">
        <v>8</v>
      </c>
      <c r="I12" s="417">
        <v>6</v>
      </c>
      <c r="J12" s="418">
        <f t="shared" si="0"/>
        <v>2</v>
      </c>
      <c r="L12" s="560">
        <v>635</v>
      </c>
      <c r="M12" s="562">
        <v>155</v>
      </c>
      <c r="N12" s="564">
        <v>116</v>
      </c>
      <c r="O12" s="564">
        <v>88</v>
      </c>
      <c r="P12" s="566">
        <v>80</v>
      </c>
      <c r="Q12" s="568">
        <v>196</v>
      </c>
      <c r="R12" s="456"/>
      <c r="S12" s="456"/>
      <c r="T12" s="456"/>
      <c r="U12" s="456"/>
      <c r="V12" s="456"/>
      <c r="W12" s="456"/>
      <c r="X12" s="456"/>
      <c r="Y12" s="456"/>
      <c r="Z12" s="456"/>
    </row>
    <row r="13" spans="1:26" ht="19.5" customHeight="1" x14ac:dyDescent="0.4">
      <c r="A13" s="420" t="s">
        <v>357</v>
      </c>
      <c r="B13" s="416">
        <v>41</v>
      </c>
      <c r="C13" s="417">
        <v>33</v>
      </c>
      <c r="D13" s="418">
        <v>8</v>
      </c>
      <c r="E13" s="416">
        <v>26</v>
      </c>
      <c r="F13" s="417">
        <v>20</v>
      </c>
      <c r="G13" s="418">
        <v>6</v>
      </c>
      <c r="H13" s="416">
        <v>36</v>
      </c>
      <c r="I13" s="417">
        <v>39</v>
      </c>
      <c r="J13" s="418">
        <f t="shared" si="0"/>
        <v>-3</v>
      </c>
      <c r="L13" s="561"/>
      <c r="M13" s="563"/>
      <c r="N13" s="565"/>
      <c r="O13" s="565"/>
      <c r="P13" s="567"/>
      <c r="Q13" s="569"/>
    </row>
    <row r="14" spans="1:26" ht="19.5" customHeight="1" x14ac:dyDescent="0.4">
      <c r="A14" s="420" t="s">
        <v>358</v>
      </c>
      <c r="B14" s="416">
        <v>317</v>
      </c>
      <c r="C14" s="417">
        <v>422</v>
      </c>
      <c r="D14" s="418">
        <v>-105</v>
      </c>
      <c r="E14" s="416">
        <v>327</v>
      </c>
      <c r="F14" s="417">
        <v>428</v>
      </c>
      <c r="G14" s="418">
        <v>-101</v>
      </c>
      <c r="H14" s="416">
        <v>306</v>
      </c>
      <c r="I14" s="417">
        <v>402</v>
      </c>
      <c r="J14" s="418">
        <f t="shared" si="0"/>
        <v>-96</v>
      </c>
      <c r="L14" s="469" t="s">
        <v>421</v>
      </c>
    </row>
    <row r="15" spans="1:26" ht="19.5" customHeight="1" x14ac:dyDescent="0.4">
      <c r="A15" s="420" t="s">
        <v>359</v>
      </c>
      <c r="B15" s="416">
        <v>89</v>
      </c>
      <c r="C15" s="417">
        <v>82</v>
      </c>
      <c r="D15" s="418">
        <v>7</v>
      </c>
      <c r="E15" s="416">
        <v>103</v>
      </c>
      <c r="F15" s="417">
        <v>83</v>
      </c>
      <c r="G15" s="418">
        <v>20</v>
      </c>
      <c r="H15" s="416">
        <v>85</v>
      </c>
      <c r="I15" s="417">
        <v>101</v>
      </c>
      <c r="J15" s="418">
        <f t="shared" si="0"/>
        <v>-16</v>
      </c>
    </row>
    <row r="16" spans="1:26" ht="19.5" customHeight="1" x14ac:dyDescent="0.15">
      <c r="A16" s="420" t="s">
        <v>360</v>
      </c>
      <c r="B16" s="416">
        <v>11</v>
      </c>
      <c r="C16" s="417">
        <v>18</v>
      </c>
      <c r="D16" s="418">
        <v>-7</v>
      </c>
      <c r="E16" s="416">
        <v>17</v>
      </c>
      <c r="F16" s="417">
        <v>9</v>
      </c>
      <c r="G16" s="418">
        <v>8</v>
      </c>
      <c r="H16" s="416">
        <v>10</v>
      </c>
      <c r="I16" s="417">
        <v>9</v>
      </c>
      <c r="J16" s="418">
        <f t="shared" si="0"/>
        <v>1</v>
      </c>
      <c r="L16" s="470" t="s">
        <v>413</v>
      </c>
      <c r="M16" s="471"/>
      <c r="N16" s="471"/>
      <c r="O16" s="471"/>
      <c r="P16" s="471"/>
      <c r="Q16" s="471"/>
      <c r="R16" s="472"/>
    </row>
    <row r="17" spans="1:29" ht="19.5" customHeight="1" thickBot="1" x14ac:dyDescent="0.2">
      <c r="A17" s="420" t="s">
        <v>361</v>
      </c>
      <c r="B17" s="416">
        <v>39</v>
      </c>
      <c r="C17" s="417">
        <v>44</v>
      </c>
      <c r="D17" s="418">
        <v>-5</v>
      </c>
      <c r="E17" s="416">
        <v>39</v>
      </c>
      <c r="F17" s="417">
        <v>40</v>
      </c>
      <c r="G17" s="418">
        <v>-1</v>
      </c>
      <c r="H17" s="416">
        <v>37</v>
      </c>
      <c r="I17" s="417">
        <v>55</v>
      </c>
      <c r="J17" s="418">
        <f t="shared" si="0"/>
        <v>-18</v>
      </c>
      <c r="L17" s="473"/>
      <c r="M17" s="473"/>
      <c r="N17" s="473"/>
      <c r="O17" s="473"/>
      <c r="P17" s="473"/>
      <c r="Q17" s="474" t="s">
        <v>372</v>
      </c>
      <c r="R17" s="462"/>
      <c r="T17" s="462"/>
      <c r="V17" s="462"/>
      <c r="W17" s="462"/>
      <c r="AB17" s="462"/>
      <c r="AC17" s="462"/>
    </row>
    <row r="18" spans="1:29" ht="19.5" customHeight="1" x14ac:dyDescent="0.4">
      <c r="A18" s="420" t="s">
        <v>362</v>
      </c>
      <c r="B18" s="416">
        <v>36</v>
      </c>
      <c r="C18" s="417">
        <v>27</v>
      </c>
      <c r="D18" s="418">
        <v>9</v>
      </c>
      <c r="E18" s="416">
        <v>23</v>
      </c>
      <c r="F18" s="417">
        <v>32</v>
      </c>
      <c r="G18" s="418">
        <v>-9</v>
      </c>
      <c r="H18" s="416">
        <v>24</v>
      </c>
      <c r="I18" s="417">
        <v>24</v>
      </c>
      <c r="J18" s="418">
        <f t="shared" si="0"/>
        <v>0</v>
      </c>
      <c r="L18" s="475" t="s">
        <v>0</v>
      </c>
      <c r="M18" s="476" t="s">
        <v>419</v>
      </c>
      <c r="N18" s="477" t="s">
        <v>208</v>
      </c>
      <c r="O18" s="477" t="s">
        <v>210</v>
      </c>
      <c r="P18" s="478" t="s">
        <v>212</v>
      </c>
      <c r="Q18" s="478" t="s">
        <v>428</v>
      </c>
      <c r="R18" s="472"/>
      <c r="T18" s="472"/>
      <c r="V18" s="472"/>
      <c r="W18" s="472"/>
      <c r="AB18" s="472"/>
      <c r="AC18" s="472"/>
    </row>
    <row r="19" spans="1:29" ht="19.5" customHeight="1" x14ac:dyDescent="0.4">
      <c r="A19" s="420" t="s">
        <v>363</v>
      </c>
      <c r="B19" s="416">
        <v>12</v>
      </c>
      <c r="C19" s="417">
        <v>7</v>
      </c>
      <c r="D19" s="418">
        <v>5</v>
      </c>
      <c r="E19" s="416">
        <v>8</v>
      </c>
      <c r="F19" s="417">
        <v>6</v>
      </c>
      <c r="G19" s="418">
        <v>2</v>
      </c>
      <c r="H19" s="416">
        <v>8</v>
      </c>
      <c r="I19" s="417">
        <v>3</v>
      </c>
      <c r="J19" s="418">
        <f t="shared" si="0"/>
        <v>5</v>
      </c>
      <c r="L19" s="479" t="s">
        <v>373</v>
      </c>
      <c r="M19" s="480">
        <v>361</v>
      </c>
      <c r="N19" s="481">
        <v>360</v>
      </c>
      <c r="O19" s="481">
        <v>351</v>
      </c>
      <c r="P19" s="481">
        <v>346</v>
      </c>
      <c r="Q19" s="482">
        <v>305</v>
      </c>
      <c r="R19" s="472"/>
      <c r="T19" s="472"/>
      <c r="V19" s="472"/>
      <c r="W19" s="472"/>
      <c r="AB19" s="472"/>
      <c r="AC19" s="472"/>
    </row>
    <row r="20" spans="1:29" ht="19.5" customHeight="1" x14ac:dyDescent="0.4">
      <c r="A20" s="483" t="s">
        <v>364</v>
      </c>
      <c r="B20" s="416">
        <v>8</v>
      </c>
      <c r="C20" s="417">
        <v>6</v>
      </c>
      <c r="D20" s="418">
        <v>2</v>
      </c>
      <c r="E20" s="416">
        <v>8</v>
      </c>
      <c r="F20" s="417">
        <v>2</v>
      </c>
      <c r="G20" s="418">
        <v>6</v>
      </c>
      <c r="H20" s="416">
        <v>6</v>
      </c>
      <c r="I20" s="417">
        <v>6</v>
      </c>
      <c r="J20" s="418">
        <f t="shared" si="0"/>
        <v>0</v>
      </c>
      <c r="L20" s="484" t="s">
        <v>374</v>
      </c>
      <c r="M20" s="485">
        <v>83</v>
      </c>
      <c r="N20" s="486">
        <v>85</v>
      </c>
      <c r="O20" s="486">
        <v>83</v>
      </c>
      <c r="P20" s="486">
        <v>90</v>
      </c>
      <c r="Q20" s="487">
        <v>87</v>
      </c>
    </row>
    <row r="21" spans="1:29" ht="19.5" customHeight="1" x14ac:dyDescent="0.4">
      <c r="A21" s="420" t="s">
        <v>365</v>
      </c>
      <c r="B21" s="416">
        <v>11</v>
      </c>
      <c r="C21" s="417">
        <v>7</v>
      </c>
      <c r="D21" s="418">
        <v>4</v>
      </c>
      <c r="E21" s="416">
        <v>12</v>
      </c>
      <c r="F21" s="417">
        <v>5</v>
      </c>
      <c r="G21" s="418">
        <v>7</v>
      </c>
      <c r="H21" s="416">
        <v>8</v>
      </c>
      <c r="I21" s="417">
        <v>5</v>
      </c>
      <c r="J21" s="418">
        <f t="shared" si="0"/>
        <v>3</v>
      </c>
      <c r="L21" s="469" t="s">
        <v>421</v>
      </c>
    </row>
    <row r="22" spans="1:29" ht="19.5" customHeight="1" x14ac:dyDescent="0.4">
      <c r="A22" s="420" t="s">
        <v>366</v>
      </c>
      <c r="B22" s="416">
        <v>7</v>
      </c>
      <c r="C22" s="417">
        <v>5</v>
      </c>
      <c r="D22" s="418">
        <v>2</v>
      </c>
      <c r="E22" s="416">
        <v>3</v>
      </c>
      <c r="F22" s="417">
        <v>5</v>
      </c>
      <c r="G22" s="418">
        <v>-2</v>
      </c>
      <c r="H22" s="416">
        <v>11</v>
      </c>
      <c r="I22" s="417">
        <v>3</v>
      </c>
      <c r="J22" s="418">
        <f t="shared" si="0"/>
        <v>8</v>
      </c>
    </row>
    <row r="23" spans="1:29" ht="19.5" customHeight="1" x14ac:dyDescent="0.4">
      <c r="A23" s="420" t="s">
        <v>367</v>
      </c>
      <c r="B23" s="416">
        <v>18</v>
      </c>
      <c r="C23" s="417">
        <v>5</v>
      </c>
      <c r="D23" s="418">
        <v>13</v>
      </c>
      <c r="E23" s="416">
        <v>14</v>
      </c>
      <c r="F23" s="417">
        <v>3</v>
      </c>
      <c r="G23" s="418">
        <v>11</v>
      </c>
      <c r="H23" s="416">
        <v>18</v>
      </c>
      <c r="I23" s="417">
        <v>8</v>
      </c>
      <c r="J23" s="418">
        <f t="shared" si="0"/>
        <v>10</v>
      </c>
    </row>
    <row r="24" spans="1:29" s="491" customFormat="1" ht="19.5" customHeight="1" x14ac:dyDescent="0.4">
      <c r="A24" s="426" t="s">
        <v>368</v>
      </c>
      <c r="B24" s="488">
        <v>2</v>
      </c>
      <c r="C24" s="434">
        <v>0</v>
      </c>
      <c r="D24" s="489">
        <v>2</v>
      </c>
      <c r="E24" s="490">
        <v>4</v>
      </c>
      <c r="F24" s="490">
        <v>0</v>
      </c>
      <c r="G24" s="489">
        <v>4</v>
      </c>
      <c r="H24" s="490">
        <v>0</v>
      </c>
      <c r="I24" s="490">
        <v>0</v>
      </c>
      <c r="J24" s="429">
        <f>H24-I24</f>
        <v>0</v>
      </c>
    </row>
    <row r="25" spans="1:29" ht="12" customHeight="1" x14ac:dyDescent="0.4">
      <c r="A25" s="492" t="s">
        <v>420</v>
      </c>
      <c r="B25" s="436"/>
      <c r="C25" s="493"/>
      <c r="D25" s="493"/>
      <c r="E25" s="493"/>
      <c r="F25" s="493"/>
      <c r="G25" s="493"/>
      <c r="H25" s="439"/>
      <c r="I25" s="439"/>
      <c r="J25" s="439"/>
    </row>
    <row r="26" spans="1:29" s="436" customFormat="1" ht="9.75" customHeight="1" x14ac:dyDescent="0.4">
      <c r="A26" s="436" t="s">
        <v>370</v>
      </c>
    </row>
    <row r="27" spans="1:29" s="436" customFormat="1" ht="9.75" customHeight="1" x14ac:dyDescent="0.4">
      <c r="A27" s="436" t="s">
        <v>371</v>
      </c>
    </row>
    <row r="28" spans="1:29" ht="16.5" customHeight="1" x14ac:dyDescent="0.4"/>
    <row r="29" spans="1:29" ht="22.5" customHeight="1" x14ac:dyDescent="0.4"/>
  </sheetData>
  <mergeCells count="19">
    <mergeCell ref="I2:J2"/>
    <mergeCell ref="L2:Q2"/>
    <mergeCell ref="A3:A4"/>
    <mergeCell ref="B3:D3"/>
    <mergeCell ref="E3:G3"/>
    <mergeCell ref="H3:J3"/>
    <mergeCell ref="L4:L5"/>
    <mergeCell ref="M4:M5"/>
    <mergeCell ref="N4:N5"/>
    <mergeCell ref="O4:O5"/>
    <mergeCell ref="P4:P5"/>
    <mergeCell ref="Q4:Q5"/>
    <mergeCell ref="L6:Q6"/>
    <mergeCell ref="L12:L13"/>
    <mergeCell ref="M12:M13"/>
    <mergeCell ref="N12:N13"/>
    <mergeCell ref="O12:O13"/>
    <mergeCell ref="P12:P13"/>
    <mergeCell ref="Q12:Q13"/>
  </mergeCells>
  <phoneticPr fontId="2"/>
  <printOptions horizontalCentered="1"/>
  <pageMargins left="0.59055118110236227" right="0.59055118110236227" top="0.78740157480314965" bottom="0.39370078740157483" header="0.31496062992125984" footer="0.31496062992125984"/>
  <pageSetup paperSize="9" firstPageNumber="28" orientation="landscape" r:id="rId1"/>
  <headerFooter>
    <oddHeader>&amp;R&amp;"ＭＳ 明朝,標準"&amp;6人　口</oddHeader>
    <oddFooter>&amp;C&amp;"ＭＳ 明朝,標準"&amp;8&amp;A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5FCE2-35D2-42ED-9EA4-14705B1A748A}">
  <dimension ref="A1:P76"/>
  <sheetViews>
    <sheetView showGridLines="0" view="pageBreakPreview" zoomScaleNormal="100" zoomScaleSheetLayoutView="100" workbookViewId="0"/>
  </sheetViews>
  <sheetFormatPr defaultRowHeight="13.5" x14ac:dyDescent="0.4"/>
  <cols>
    <col min="1" max="1" width="17.125" style="6" customWidth="1"/>
    <col min="2" max="8" width="12.625" style="6" customWidth="1"/>
    <col min="9" max="9" width="10.625" style="6" customWidth="1"/>
    <col min="10" max="13" width="6.75" style="6" customWidth="1"/>
    <col min="14" max="16" width="7.625" style="6" customWidth="1"/>
    <col min="17" max="16384" width="9" style="6"/>
  </cols>
  <sheetData>
    <row r="1" spans="1:16" ht="15" customHeight="1" x14ac:dyDescent="0.15">
      <c r="A1" s="10" t="s">
        <v>382</v>
      </c>
      <c r="B1" s="10"/>
      <c r="C1" s="10"/>
      <c r="D1" s="10"/>
      <c r="E1" s="10"/>
      <c r="F1" s="10"/>
      <c r="G1" s="10"/>
      <c r="H1" s="10"/>
      <c r="I1" s="10"/>
      <c r="J1" s="10"/>
      <c r="K1" s="10"/>
      <c r="L1" s="10"/>
      <c r="M1" s="10"/>
      <c r="N1" s="10"/>
      <c r="O1" s="10"/>
      <c r="P1" s="10"/>
    </row>
    <row r="2" spans="1:16" ht="11.25" customHeight="1" thickBot="1" x14ac:dyDescent="0.45">
      <c r="H2" s="7" t="s">
        <v>383</v>
      </c>
    </row>
    <row r="3" spans="1:16" ht="12.75" customHeight="1" x14ac:dyDescent="0.4">
      <c r="A3" s="497" t="s">
        <v>0</v>
      </c>
      <c r="B3" s="497" t="s">
        <v>1</v>
      </c>
      <c r="C3" s="499" t="s">
        <v>2</v>
      </c>
      <c r="D3" s="500"/>
      <c r="E3" s="501"/>
      <c r="F3" s="502" t="s">
        <v>3</v>
      </c>
      <c r="G3" s="495" t="s">
        <v>410</v>
      </c>
      <c r="H3" s="495" t="s">
        <v>4</v>
      </c>
    </row>
    <row r="4" spans="1:16" ht="14.25" customHeight="1" x14ac:dyDescent="0.4">
      <c r="A4" s="498"/>
      <c r="B4" s="498"/>
      <c r="C4" s="51" t="s">
        <v>5</v>
      </c>
      <c r="D4" s="65" t="s">
        <v>6</v>
      </c>
      <c r="E4" s="66" t="s">
        <v>7</v>
      </c>
      <c r="F4" s="503"/>
      <c r="G4" s="498"/>
      <c r="H4" s="496"/>
    </row>
    <row r="5" spans="1:16" ht="14.25" customHeight="1" x14ac:dyDescent="0.4">
      <c r="A5" s="56" t="s">
        <v>8</v>
      </c>
      <c r="B5" s="57">
        <v>1580</v>
      </c>
      <c r="C5" s="58">
        <f t="shared" ref="C5:C34" si="0">D5+E5</f>
        <v>8758</v>
      </c>
      <c r="D5" s="59">
        <v>3687</v>
      </c>
      <c r="E5" s="60">
        <v>5071</v>
      </c>
      <c r="F5" s="61">
        <v>2912</v>
      </c>
      <c r="G5" s="62">
        <v>5.5430379746835445</v>
      </c>
      <c r="H5" s="63">
        <v>651.15241635687732</v>
      </c>
    </row>
    <row r="6" spans="1:16" ht="14.25" customHeight="1" x14ac:dyDescent="0.4">
      <c r="A6" s="67" t="s">
        <v>10</v>
      </c>
      <c r="B6" s="68">
        <v>1553</v>
      </c>
      <c r="C6" s="45">
        <f t="shared" si="0"/>
        <v>8784</v>
      </c>
      <c r="D6" s="64">
        <v>3680</v>
      </c>
      <c r="E6" s="69">
        <v>5104</v>
      </c>
      <c r="F6" s="68">
        <v>200</v>
      </c>
      <c r="G6" s="70">
        <v>5.6561493882807472</v>
      </c>
      <c r="H6" s="71">
        <v>653.08550185873605</v>
      </c>
    </row>
    <row r="7" spans="1:16" ht="14.25" customHeight="1" x14ac:dyDescent="0.4">
      <c r="A7" s="67" t="s">
        <v>12</v>
      </c>
      <c r="B7" s="68">
        <v>1646</v>
      </c>
      <c r="C7" s="45">
        <f t="shared" si="0"/>
        <v>9146</v>
      </c>
      <c r="D7" s="64">
        <v>3818</v>
      </c>
      <c r="E7" s="69">
        <v>5328</v>
      </c>
      <c r="F7" s="72">
        <v>362</v>
      </c>
      <c r="G7" s="70">
        <v>5.5565006075334145</v>
      </c>
      <c r="H7" s="71">
        <v>680</v>
      </c>
    </row>
    <row r="8" spans="1:16" ht="14.25" customHeight="1" x14ac:dyDescent="0.4">
      <c r="A8" s="67" t="s">
        <v>14</v>
      </c>
      <c r="B8" s="68">
        <v>1753</v>
      </c>
      <c r="C8" s="45">
        <f t="shared" si="0"/>
        <v>9213</v>
      </c>
      <c r="D8" s="64">
        <v>3986</v>
      </c>
      <c r="E8" s="69">
        <v>5227</v>
      </c>
      <c r="F8" s="72">
        <v>67</v>
      </c>
      <c r="G8" s="70">
        <v>5.2555618938961777</v>
      </c>
      <c r="H8" s="71">
        <v>684.98141263940522</v>
      </c>
    </row>
    <row r="9" spans="1:16" ht="14.25" customHeight="1" x14ac:dyDescent="0.4">
      <c r="A9" s="67" t="s">
        <v>16</v>
      </c>
      <c r="B9" s="68">
        <v>1876</v>
      </c>
      <c r="C9" s="45">
        <f t="shared" si="0"/>
        <v>9769</v>
      </c>
      <c r="D9" s="64">
        <v>4224</v>
      </c>
      <c r="E9" s="69">
        <v>5545</v>
      </c>
      <c r="F9" s="72">
        <v>556</v>
      </c>
      <c r="G9" s="70">
        <v>5.2073560767590621</v>
      </c>
      <c r="H9" s="71">
        <v>726.31970260223056</v>
      </c>
    </row>
    <row r="10" spans="1:16" ht="14.25" customHeight="1" x14ac:dyDescent="0.4">
      <c r="A10" s="67" t="s">
        <v>18</v>
      </c>
      <c r="B10" s="68">
        <v>2008</v>
      </c>
      <c r="C10" s="45">
        <f t="shared" si="0"/>
        <v>10164</v>
      </c>
      <c r="D10" s="64">
        <v>4588</v>
      </c>
      <c r="E10" s="69">
        <v>5576</v>
      </c>
      <c r="F10" s="72">
        <v>395</v>
      </c>
      <c r="G10" s="70">
        <v>5.0617529880478092</v>
      </c>
      <c r="H10" s="71">
        <v>755.68773234200751</v>
      </c>
    </row>
    <row r="11" spans="1:16" ht="14.25" customHeight="1" x14ac:dyDescent="0.4">
      <c r="A11" s="43" t="s">
        <v>20</v>
      </c>
      <c r="B11" s="44">
        <v>2311</v>
      </c>
      <c r="C11" s="45">
        <f t="shared" si="0"/>
        <v>10981</v>
      </c>
      <c r="D11" s="46">
        <v>5075</v>
      </c>
      <c r="E11" s="47">
        <v>5906</v>
      </c>
      <c r="F11" s="48">
        <v>2223</v>
      </c>
      <c r="G11" s="52">
        <v>4.7516226741670273</v>
      </c>
      <c r="H11" s="53">
        <v>816.43122676579935</v>
      </c>
    </row>
    <row r="12" spans="1:16" ht="14.25" customHeight="1" x14ac:dyDescent="0.4">
      <c r="A12" s="67" t="s">
        <v>22</v>
      </c>
      <c r="B12" s="68">
        <v>2173</v>
      </c>
      <c r="C12" s="45">
        <f t="shared" si="0"/>
        <v>10954</v>
      </c>
      <c r="D12" s="64">
        <v>4927</v>
      </c>
      <c r="E12" s="69">
        <v>6027</v>
      </c>
      <c r="F12" s="72">
        <v>790</v>
      </c>
      <c r="G12" s="70">
        <v>5.0409572020248508</v>
      </c>
      <c r="H12" s="71">
        <v>814.42379182156139</v>
      </c>
    </row>
    <row r="13" spans="1:16" ht="14.25" customHeight="1" x14ac:dyDescent="0.4">
      <c r="A13" s="67" t="s">
        <v>24</v>
      </c>
      <c r="B13" s="68">
        <v>2283</v>
      </c>
      <c r="C13" s="45">
        <f t="shared" si="0"/>
        <v>11304</v>
      </c>
      <c r="D13" s="64">
        <v>5121</v>
      </c>
      <c r="E13" s="69">
        <v>6183</v>
      </c>
      <c r="F13" s="72">
        <v>350</v>
      </c>
      <c r="G13" s="70">
        <v>4.9513797634691192</v>
      </c>
      <c r="H13" s="71">
        <v>840.44609665427515</v>
      </c>
    </row>
    <row r="14" spans="1:16" ht="14.25" customHeight="1" x14ac:dyDescent="0.4">
      <c r="A14" s="67" t="s">
        <v>26</v>
      </c>
      <c r="B14" s="68">
        <v>2449</v>
      </c>
      <c r="C14" s="45">
        <f t="shared" si="0"/>
        <v>11759</v>
      </c>
      <c r="D14" s="64">
        <v>5383</v>
      </c>
      <c r="E14" s="69">
        <v>6376</v>
      </c>
      <c r="F14" s="72">
        <v>455</v>
      </c>
      <c r="G14" s="70">
        <v>4.8015516537362188</v>
      </c>
      <c r="H14" s="71">
        <v>874.27509293680305</v>
      </c>
    </row>
    <row r="15" spans="1:16" ht="14.25" customHeight="1" x14ac:dyDescent="0.4">
      <c r="A15" s="67" t="s">
        <v>28</v>
      </c>
      <c r="B15" s="68">
        <v>2682</v>
      </c>
      <c r="C15" s="45">
        <f t="shared" si="0"/>
        <v>11865</v>
      </c>
      <c r="D15" s="64">
        <v>5640</v>
      </c>
      <c r="E15" s="69">
        <v>6225</v>
      </c>
      <c r="F15" s="72">
        <v>106</v>
      </c>
      <c r="G15" s="70">
        <v>4.4239373601789707</v>
      </c>
      <c r="H15" s="71">
        <v>882.1561338289963</v>
      </c>
    </row>
    <row r="16" spans="1:16" ht="14.25" customHeight="1" x14ac:dyDescent="0.4">
      <c r="A16" s="67" t="s">
        <v>30</v>
      </c>
      <c r="B16" s="68">
        <v>2983</v>
      </c>
      <c r="C16" s="45">
        <f t="shared" si="0"/>
        <v>12532</v>
      </c>
      <c r="D16" s="64">
        <v>6038</v>
      </c>
      <c r="E16" s="69">
        <v>6494</v>
      </c>
      <c r="F16" s="72">
        <v>667</v>
      </c>
      <c r="G16" s="70">
        <v>4.2011397921555478</v>
      </c>
      <c r="H16" s="71">
        <v>931.74721189591082</v>
      </c>
    </row>
    <row r="17" spans="1:8" ht="14.25" customHeight="1" x14ac:dyDescent="0.4">
      <c r="A17" s="43" t="s">
        <v>32</v>
      </c>
      <c r="B17" s="44">
        <v>3385</v>
      </c>
      <c r="C17" s="45">
        <f t="shared" si="0"/>
        <v>13598</v>
      </c>
      <c r="D17" s="46">
        <v>6847</v>
      </c>
      <c r="E17" s="47">
        <v>6751</v>
      </c>
      <c r="F17" s="48">
        <v>2617</v>
      </c>
      <c r="G17" s="52">
        <v>4.0171344165435743</v>
      </c>
      <c r="H17" s="53">
        <v>1011.003717472119</v>
      </c>
    </row>
    <row r="18" spans="1:8" ht="14.25" customHeight="1" x14ac:dyDescent="0.4">
      <c r="A18" s="67" t="s">
        <v>34</v>
      </c>
      <c r="B18" s="68">
        <v>3399</v>
      </c>
      <c r="C18" s="45">
        <f t="shared" si="0"/>
        <v>13398</v>
      </c>
      <c r="D18" s="64">
        <v>6650</v>
      </c>
      <c r="E18" s="69">
        <v>6748</v>
      </c>
      <c r="F18" s="72">
        <v>866</v>
      </c>
      <c r="G18" s="70">
        <v>3.941747572815534</v>
      </c>
      <c r="H18" s="71">
        <v>996.13382899628255</v>
      </c>
    </row>
    <row r="19" spans="1:8" ht="14.25" customHeight="1" x14ac:dyDescent="0.4">
      <c r="A19" s="67" t="s">
        <v>36</v>
      </c>
      <c r="B19" s="68">
        <v>3839</v>
      </c>
      <c r="C19" s="45">
        <f t="shared" si="0"/>
        <v>14497</v>
      </c>
      <c r="D19" s="64">
        <v>7161</v>
      </c>
      <c r="E19" s="69">
        <v>7336</v>
      </c>
      <c r="F19" s="72">
        <v>1099</v>
      </c>
      <c r="G19" s="70">
        <v>3.7762438134930973</v>
      </c>
      <c r="H19" s="71">
        <v>1077.8438661710038</v>
      </c>
    </row>
    <row r="20" spans="1:8" ht="14.25" customHeight="1" x14ac:dyDescent="0.4">
      <c r="A20" s="67" t="s">
        <v>38</v>
      </c>
      <c r="B20" s="68">
        <v>4629</v>
      </c>
      <c r="C20" s="45">
        <f t="shared" si="0"/>
        <v>16214</v>
      </c>
      <c r="D20" s="64">
        <v>8139</v>
      </c>
      <c r="E20" s="69">
        <v>8075</v>
      </c>
      <c r="F20" s="72">
        <v>1717</v>
      </c>
      <c r="G20" s="70">
        <v>3.5027003672499459</v>
      </c>
      <c r="H20" s="71">
        <v>1205.5018587360596</v>
      </c>
    </row>
    <row r="21" spans="1:8" ht="14.25" customHeight="1" x14ac:dyDescent="0.4">
      <c r="A21" s="67" t="s">
        <v>40</v>
      </c>
      <c r="B21" s="68">
        <v>5511</v>
      </c>
      <c r="C21" s="45">
        <f t="shared" si="0"/>
        <v>18353</v>
      </c>
      <c r="D21" s="64">
        <v>9317</v>
      </c>
      <c r="E21" s="69">
        <v>9036</v>
      </c>
      <c r="F21" s="72">
        <v>2139</v>
      </c>
      <c r="G21" s="70">
        <v>3.3302485937216475</v>
      </c>
      <c r="H21" s="71">
        <v>1364.5353159851302</v>
      </c>
    </row>
    <row r="22" spans="1:8" ht="14.25" customHeight="1" x14ac:dyDescent="0.4">
      <c r="A22" s="67" t="s">
        <v>42</v>
      </c>
      <c r="B22" s="68">
        <v>6305</v>
      </c>
      <c r="C22" s="45">
        <f t="shared" si="0"/>
        <v>20490</v>
      </c>
      <c r="D22" s="64">
        <v>10393</v>
      </c>
      <c r="E22" s="69">
        <v>10097</v>
      </c>
      <c r="F22" s="72">
        <v>2137</v>
      </c>
      <c r="G22" s="70">
        <v>3.2498017446471055</v>
      </c>
      <c r="H22" s="71">
        <v>1523.4200743494425</v>
      </c>
    </row>
    <row r="23" spans="1:8" ht="14.25" customHeight="1" x14ac:dyDescent="0.4">
      <c r="A23" s="43" t="s">
        <v>44</v>
      </c>
      <c r="B23" s="44">
        <v>6957</v>
      </c>
      <c r="C23" s="45">
        <f t="shared" si="0"/>
        <v>23757</v>
      </c>
      <c r="D23" s="46">
        <v>12903</v>
      </c>
      <c r="E23" s="47">
        <v>10854</v>
      </c>
      <c r="F23" s="48">
        <v>10159</v>
      </c>
      <c r="G23" s="52">
        <v>3.4148339801638636</v>
      </c>
      <c r="H23" s="53">
        <v>1766.3197026022306</v>
      </c>
    </row>
    <row r="24" spans="1:8" ht="14.25" customHeight="1" x14ac:dyDescent="0.4">
      <c r="A24" s="67" t="s">
        <v>46</v>
      </c>
      <c r="B24" s="68">
        <v>6859</v>
      </c>
      <c r="C24" s="45">
        <f t="shared" si="0"/>
        <v>21900</v>
      </c>
      <c r="D24" s="64">
        <v>11198</v>
      </c>
      <c r="E24" s="69">
        <v>10702</v>
      </c>
      <c r="F24" s="72">
        <v>1410</v>
      </c>
      <c r="G24" s="70">
        <v>3.1928852602420177</v>
      </c>
      <c r="H24" s="71">
        <v>1628.2527881040894</v>
      </c>
    </row>
    <row r="25" spans="1:8" ht="14.25" customHeight="1" x14ac:dyDescent="0.4">
      <c r="A25" s="67" t="s">
        <v>47</v>
      </c>
      <c r="B25" s="68">
        <v>7587</v>
      </c>
      <c r="C25" s="45">
        <f t="shared" si="0"/>
        <v>23826</v>
      </c>
      <c r="D25" s="64">
        <v>12254</v>
      </c>
      <c r="E25" s="69">
        <v>11572</v>
      </c>
      <c r="F25" s="72">
        <v>1926</v>
      </c>
      <c r="G25" s="70">
        <v>3.1403716884143931</v>
      </c>
      <c r="H25" s="71">
        <v>1771.4498141263941</v>
      </c>
    </row>
    <row r="26" spans="1:8" ht="14.25" customHeight="1" x14ac:dyDescent="0.4">
      <c r="A26" s="67" t="s">
        <v>49</v>
      </c>
      <c r="B26" s="68">
        <v>8199</v>
      </c>
      <c r="C26" s="45">
        <f t="shared" si="0"/>
        <v>25867</v>
      </c>
      <c r="D26" s="64">
        <v>13244</v>
      </c>
      <c r="E26" s="69">
        <v>12623</v>
      </c>
      <c r="F26" s="72">
        <v>2041</v>
      </c>
      <c r="G26" s="70">
        <v>3.154896938651055</v>
      </c>
      <c r="H26" s="71">
        <v>1923.197026022305</v>
      </c>
    </row>
    <row r="27" spans="1:8" ht="14.25" customHeight="1" x14ac:dyDescent="0.4">
      <c r="A27" s="67" t="s">
        <v>51</v>
      </c>
      <c r="B27" s="68">
        <v>8627</v>
      </c>
      <c r="C27" s="45">
        <f t="shared" si="0"/>
        <v>27274</v>
      </c>
      <c r="D27" s="64">
        <v>13966</v>
      </c>
      <c r="E27" s="69">
        <v>13308</v>
      </c>
      <c r="F27" s="72">
        <v>1407</v>
      </c>
      <c r="G27" s="70">
        <v>3.1614698041033962</v>
      </c>
      <c r="H27" s="71">
        <v>2027.8066914498143</v>
      </c>
    </row>
    <row r="28" spans="1:8" ht="14.25" customHeight="1" x14ac:dyDescent="0.4">
      <c r="A28" s="67" t="s">
        <v>53</v>
      </c>
      <c r="B28" s="68">
        <v>9154</v>
      </c>
      <c r="C28" s="45">
        <f t="shared" si="0"/>
        <v>28824</v>
      </c>
      <c r="D28" s="64">
        <v>14786</v>
      </c>
      <c r="E28" s="69">
        <v>14038</v>
      </c>
      <c r="F28" s="72">
        <v>1550</v>
      </c>
      <c r="G28" s="70">
        <v>3.1487874153375572</v>
      </c>
      <c r="H28" s="71">
        <v>2143.0483271375465</v>
      </c>
    </row>
    <row r="29" spans="1:8" ht="14.25" customHeight="1" x14ac:dyDescent="0.4">
      <c r="A29" s="43" t="s">
        <v>55</v>
      </c>
      <c r="B29" s="44">
        <v>11188</v>
      </c>
      <c r="C29" s="45">
        <f t="shared" si="0"/>
        <v>31817</v>
      </c>
      <c r="D29" s="46">
        <v>16845</v>
      </c>
      <c r="E29" s="47">
        <v>14972</v>
      </c>
      <c r="F29" s="48">
        <v>8060</v>
      </c>
      <c r="G29" s="52">
        <v>2.8438505541651771</v>
      </c>
      <c r="H29" s="53">
        <v>2365.5762081784387</v>
      </c>
    </row>
    <row r="30" spans="1:8" ht="14.25" customHeight="1" x14ac:dyDescent="0.4">
      <c r="A30" s="67" t="s">
        <v>57</v>
      </c>
      <c r="B30" s="68">
        <v>9486</v>
      </c>
      <c r="C30" s="45">
        <f t="shared" si="0"/>
        <v>29920</v>
      </c>
      <c r="D30" s="64">
        <v>15287</v>
      </c>
      <c r="E30" s="69">
        <v>14633</v>
      </c>
      <c r="F30" s="72">
        <v>1096</v>
      </c>
      <c r="G30" s="70">
        <v>3.1541218637992832</v>
      </c>
      <c r="H30" s="71">
        <v>2224.5353159851302</v>
      </c>
    </row>
    <row r="31" spans="1:8" ht="14.25" customHeight="1" x14ac:dyDescent="0.4">
      <c r="A31" s="67" t="s">
        <v>59</v>
      </c>
      <c r="B31" s="68">
        <v>9928</v>
      </c>
      <c r="C31" s="45">
        <f t="shared" si="0"/>
        <v>31107</v>
      </c>
      <c r="D31" s="64">
        <v>15962</v>
      </c>
      <c r="E31" s="69">
        <v>15145</v>
      </c>
      <c r="F31" s="72">
        <v>1187</v>
      </c>
      <c r="G31" s="70">
        <v>3.1332594681708299</v>
      </c>
      <c r="H31" s="71">
        <v>2312.7881040892194</v>
      </c>
    </row>
    <row r="32" spans="1:8" ht="14.25" customHeight="1" x14ac:dyDescent="0.4">
      <c r="A32" s="67" t="s">
        <v>61</v>
      </c>
      <c r="B32" s="68">
        <v>10153</v>
      </c>
      <c r="C32" s="45">
        <f t="shared" si="0"/>
        <v>31845</v>
      </c>
      <c r="D32" s="64">
        <v>16311</v>
      </c>
      <c r="E32" s="69">
        <v>15534</v>
      </c>
      <c r="F32" s="72">
        <v>738</v>
      </c>
      <c r="G32" s="70">
        <v>3.1365113759479955</v>
      </c>
      <c r="H32" s="71">
        <v>2367.6579925650558</v>
      </c>
    </row>
    <row r="33" spans="1:16" ht="14.25" customHeight="1" x14ac:dyDescent="0.4">
      <c r="A33" s="67" t="s">
        <v>63</v>
      </c>
      <c r="B33" s="68">
        <v>10752</v>
      </c>
      <c r="C33" s="45">
        <f t="shared" si="0"/>
        <v>32556</v>
      </c>
      <c r="D33" s="64">
        <v>16651</v>
      </c>
      <c r="E33" s="69">
        <v>15905</v>
      </c>
      <c r="F33" s="72">
        <v>711</v>
      </c>
      <c r="G33" s="70">
        <v>3.0279017857142856</v>
      </c>
      <c r="H33" s="71">
        <v>2420.5204460966543</v>
      </c>
    </row>
    <row r="34" spans="1:16" ht="14.25" customHeight="1" x14ac:dyDescent="0.4">
      <c r="A34" s="73" t="s">
        <v>65</v>
      </c>
      <c r="B34" s="74">
        <v>11027</v>
      </c>
      <c r="C34" s="55">
        <f t="shared" si="0"/>
        <v>33207</v>
      </c>
      <c r="D34" s="75">
        <v>16985</v>
      </c>
      <c r="E34" s="76">
        <v>16222</v>
      </c>
      <c r="F34" s="77">
        <v>651</v>
      </c>
      <c r="G34" s="78">
        <v>3.0114264985943593</v>
      </c>
      <c r="H34" s="79">
        <v>2468.9219330855021</v>
      </c>
      <c r="J34" s="2"/>
      <c r="K34" s="2"/>
      <c r="L34" s="2"/>
      <c r="M34" s="2"/>
      <c r="N34" s="2"/>
      <c r="O34" s="2"/>
      <c r="P34" s="2"/>
    </row>
    <row r="35" spans="1:16" ht="11.25" customHeight="1" x14ac:dyDescent="0.4">
      <c r="A35" s="1" t="s">
        <v>69</v>
      </c>
      <c r="J35" s="3"/>
      <c r="K35" s="3"/>
      <c r="L35" s="3"/>
      <c r="M35" s="3"/>
      <c r="N35" s="3"/>
      <c r="O35" s="3"/>
      <c r="P35" s="3"/>
    </row>
    <row r="36" spans="1:16" ht="11.25" customHeight="1" x14ac:dyDescent="0.4">
      <c r="A36" s="1" t="s">
        <v>395</v>
      </c>
      <c r="J36" s="3"/>
      <c r="K36" s="3"/>
      <c r="L36" s="3"/>
      <c r="M36" s="3"/>
      <c r="N36" s="3"/>
      <c r="O36" s="3"/>
      <c r="P36" s="3"/>
    </row>
    <row r="37" spans="1:16" ht="11.25" customHeight="1" x14ac:dyDescent="0.4">
      <c r="A37" s="11" t="s">
        <v>72</v>
      </c>
      <c r="J37" s="2"/>
      <c r="K37" s="2"/>
      <c r="L37" s="2"/>
      <c r="M37" s="2"/>
      <c r="N37" s="2"/>
      <c r="O37" s="2"/>
      <c r="P37" s="2"/>
    </row>
    <row r="38" spans="1:16" ht="11.25" customHeight="1" x14ac:dyDescent="0.4">
      <c r="A38" s="11" t="s">
        <v>396</v>
      </c>
      <c r="J38" s="2"/>
      <c r="K38" s="2"/>
      <c r="L38" s="2"/>
      <c r="M38" s="2"/>
      <c r="N38" s="2"/>
      <c r="O38" s="2"/>
      <c r="P38" s="2"/>
    </row>
    <row r="39" spans="1:16" ht="12.75" customHeight="1" x14ac:dyDescent="0.4">
      <c r="A39" s="1"/>
    </row>
    <row r="40" spans="1:16" ht="12.75" customHeight="1" x14ac:dyDescent="0.4">
      <c r="A40" s="8"/>
    </row>
    <row r="41" spans="1:16" ht="12.75" customHeight="1" x14ac:dyDescent="0.4"/>
    <row r="42" spans="1:16" ht="12.75" customHeight="1" x14ac:dyDescent="0.4"/>
    <row r="43" spans="1:16" ht="12.75" customHeight="1" x14ac:dyDescent="0.4"/>
    <row r="44" spans="1:16" ht="12.75" customHeight="1" x14ac:dyDescent="0.4"/>
    <row r="45" spans="1:16" ht="12.75" customHeight="1" x14ac:dyDescent="0.4"/>
    <row r="46" spans="1:16" ht="12.75" customHeight="1" x14ac:dyDescent="0.4"/>
    <row r="47" spans="1:16" ht="12.75" customHeight="1" x14ac:dyDescent="0.4"/>
    <row r="48" spans="1:16" ht="12.75" customHeight="1" x14ac:dyDescent="0.4"/>
    <row r="49" ht="12.75" customHeight="1" x14ac:dyDescent="0.4"/>
    <row r="50" ht="12.75" customHeight="1" x14ac:dyDescent="0.4"/>
    <row r="51" ht="12.75" customHeight="1" x14ac:dyDescent="0.4"/>
    <row r="52" ht="12.75" customHeight="1" x14ac:dyDescent="0.4"/>
    <row r="53" ht="12.75" customHeight="1" x14ac:dyDescent="0.4"/>
    <row r="54" ht="12.75" customHeight="1" x14ac:dyDescent="0.4"/>
    <row r="55" ht="12.75" customHeight="1" x14ac:dyDescent="0.4"/>
    <row r="56" ht="12.75" customHeight="1" x14ac:dyDescent="0.4"/>
    <row r="57" ht="12.75" customHeight="1" x14ac:dyDescent="0.4"/>
    <row r="58" ht="12.75" customHeight="1" x14ac:dyDescent="0.4"/>
    <row r="59" ht="12.75" customHeight="1" x14ac:dyDescent="0.4"/>
    <row r="60" ht="12.75" customHeight="1" x14ac:dyDescent="0.4"/>
    <row r="61" ht="12.75" customHeight="1" x14ac:dyDescent="0.4"/>
    <row r="62" ht="12.75" customHeight="1" x14ac:dyDescent="0.4"/>
    <row r="63" ht="12.75" customHeight="1" x14ac:dyDescent="0.4"/>
    <row r="64" ht="12.75" customHeight="1" x14ac:dyDescent="0.4"/>
    <row r="65" ht="12.75" customHeight="1" x14ac:dyDescent="0.4"/>
    <row r="66" ht="12.75" customHeight="1" x14ac:dyDescent="0.4"/>
    <row r="67" ht="12.75" customHeight="1" x14ac:dyDescent="0.4"/>
    <row r="68" ht="12.75" customHeight="1" x14ac:dyDescent="0.4"/>
    <row r="69" ht="12.75" customHeight="1" x14ac:dyDescent="0.4"/>
    <row r="70" ht="12.75" customHeight="1" x14ac:dyDescent="0.4"/>
    <row r="71" ht="12.75" customHeight="1" x14ac:dyDescent="0.4"/>
    <row r="72" ht="12.75" customHeight="1" x14ac:dyDescent="0.4"/>
    <row r="73" ht="12.75" customHeight="1" x14ac:dyDescent="0.4"/>
    <row r="74" ht="12.75" customHeight="1" x14ac:dyDescent="0.4"/>
    <row r="75" ht="12.75" customHeight="1" x14ac:dyDescent="0.4"/>
    <row r="76" ht="12.75" customHeight="1" x14ac:dyDescent="0.4"/>
  </sheetData>
  <mergeCells count="6">
    <mergeCell ref="H3:H4"/>
    <mergeCell ref="A3:A4"/>
    <mergeCell ref="B3:B4"/>
    <mergeCell ref="C3:E3"/>
    <mergeCell ref="F3:F4"/>
    <mergeCell ref="G3:G4"/>
  </mergeCells>
  <phoneticPr fontId="2"/>
  <printOptions horizontalCentered="1"/>
  <pageMargins left="0.59055118110236227" right="0.59055118110236227" top="0.78740157480314965" bottom="0.39370078740157483" header="0.31496062992125984" footer="0.31496062992125984"/>
  <pageSetup paperSize="9" scale="98" orientation="landscape" r:id="rId1"/>
  <headerFooter>
    <oddHeader>&amp;R&amp;"ＭＳ 明朝,標準"&amp;6人　口</oddHeader>
    <oddFooter>&amp;C&amp;"ＭＳ 明朝,標準"&amp;8&amp;A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F533-17D2-4699-8C1D-E6C5692BD709}">
  <sheetPr>
    <pageSetUpPr fitToPage="1"/>
  </sheetPr>
  <dimension ref="A1:P76"/>
  <sheetViews>
    <sheetView showGridLines="0" view="pageBreakPreview" zoomScaleNormal="100" zoomScaleSheetLayoutView="100" workbookViewId="0"/>
  </sheetViews>
  <sheetFormatPr defaultRowHeight="13.5" x14ac:dyDescent="0.4"/>
  <cols>
    <col min="1" max="1" width="17.125" style="6" customWidth="1"/>
    <col min="2" max="8" width="12.625" style="6" customWidth="1"/>
    <col min="9" max="9" width="10.625" style="6" customWidth="1"/>
    <col min="10" max="13" width="6.75" style="6" customWidth="1"/>
    <col min="14" max="16" width="7.625" style="6" customWidth="1"/>
    <col min="17" max="16384" width="9" style="6"/>
  </cols>
  <sheetData>
    <row r="1" spans="1:16" ht="15" customHeight="1" x14ac:dyDescent="0.15">
      <c r="A1" s="10" t="s">
        <v>401</v>
      </c>
      <c r="B1" s="10"/>
      <c r="C1" s="10"/>
      <c r="D1" s="10"/>
      <c r="E1" s="10"/>
      <c r="F1" s="10"/>
      <c r="G1" s="10"/>
      <c r="H1" s="10"/>
      <c r="I1" s="10"/>
      <c r="J1" s="10"/>
      <c r="K1" s="10"/>
      <c r="L1" s="10"/>
      <c r="M1" s="10"/>
      <c r="N1" s="10"/>
      <c r="O1" s="10"/>
      <c r="P1" s="10"/>
    </row>
    <row r="2" spans="1:16" ht="12" customHeight="1" thickBot="1" x14ac:dyDescent="0.45">
      <c r="H2" s="7" t="s">
        <v>383</v>
      </c>
    </row>
    <row r="3" spans="1:16" ht="12.75" customHeight="1" x14ac:dyDescent="0.4">
      <c r="A3" s="497" t="s">
        <v>0</v>
      </c>
      <c r="B3" s="497" t="s">
        <v>1</v>
      </c>
      <c r="C3" s="499" t="s">
        <v>2</v>
      </c>
      <c r="D3" s="500"/>
      <c r="E3" s="501"/>
      <c r="F3" s="502" t="s">
        <v>3</v>
      </c>
      <c r="G3" s="495" t="s">
        <v>410</v>
      </c>
      <c r="H3" s="495" t="s">
        <v>4</v>
      </c>
    </row>
    <row r="4" spans="1:16" ht="14.25" customHeight="1" x14ac:dyDescent="0.4">
      <c r="A4" s="498"/>
      <c r="B4" s="498"/>
      <c r="C4" s="51" t="s">
        <v>5</v>
      </c>
      <c r="D4" s="65" t="s">
        <v>6</v>
      </c>
      <c r="E4" s="66" t="s">
        <v>7</v>
      </c>
      <c r="F4" s="503"/>
      <c r="G4" s="498"/>
      <c r="H4" s="496"/>
    </row>
    <row r="5" spans="1:16" ht="14.25" customHeight="1" x14ac:dyDescent="0.4">
      <c r="A5" s="43" t="s">
        <v>397</v>
      </c>
      <c r="B5" s="44">
        <v>12680</v>
      </c>
      <c r="C5" s="45">
        <f t="shared" ref="C5:C15" si="0">D5+E5</f>
        <v>36080</v>
      </c>
      <c r="D5" s="46">
        <v>19082</v>
      </c>
      <c r="E5" s="47">
        <v>16998</v>
      </c>
      <c r="F5" s="48">
        <v>4263</v>
      </c>
      <c r="G5" s="52">
        <v>2.8454258675078865</v>
      </c>
      <c r="H5" s="53">
        <v>2682.5278810408922</v>
      </c>
    </row>
    <row r="6" spans="1:16" ht="14.25" customHeight="1" x14ac:dyDescent="0.4">
      <c r="A6" s="67" t="s">
        <v>68</v>
      </c>
      <c r="B6" s="68">
        <v>11269</v>
      </c>
      <c r="C6" s="45">
        <f t="shared" si="0"/>
        <v>33892</v>
      </c>
      <c r="D6" s="64">
        <v>17307</v>
      </c>
      <c r="E6" s="69">
        <v>16585</v>
      </c>
      <c r="F6" s="72">
        <v>685</v>
      </c>
      <c r="G6" s="70">
        <v>3.0075428165764486</v>
      </c>
      <c r="H6" s="71">
        <v>2519.8513011152418</v>
      </c>
    </row>
    <row r="7" spans="1:16" ht="14.25" customHeight="1" x14ac:dyDescent="0.4">
      <c r="A7" s="67" t="s">
        <v>70</v>
      </c>
      <c r="B7" s="68">
        <v>11609</v>
      </c>
      <c r="C7" s="45">
        <f t="shared" si="0"/>
        <v>34586</v>
      </c>
      <c r="D7" s="64">
        <v>17672</v>
      </c>
      <c r="E7" s="69">
        <v>16914</v>
      </c>
      <c r="F7" s="72">
        <v>694</v>
      </c>
      <c r="G7" s="70">
        <v>2.979240244637781</v>
      </c>
      <c r="H7" s="71">
        <v>2571.4498141263944</v>
      </c>
    </row>
    <row r="8" spans="1:16" ht="14.25" customHeight="1" x14ac:dyDescent="0.4">
      <c r="A8" s="67" t="s">
        <v>71</v>
      </c>
      <c r="B8" s="68">
        <v>11919</v>
      </c>
      <c r="C8" s="45">
        <f t="shared" si="0"/>
        <v>35141</v>
      </c>
      <c r="D8" s="64">
        <v>18003</v>
      </c>
      <c r="E8" s="69">
        <v>17138</v>
      </c>
      <c r="F8" s="72">
        <v>555</v>
      </c>
      <c r="G8" s="70">
        <v>2.9483178118969713</v>
      </c>
      <c r="H8" s="71">
        <v>2612.7137546468402</v>
      </c>
    </row>
    <row r="9" spans="1:16" ht="14.25" customHeight="1" x14ac:dyDescent="0.4">
      <c r="A9" s="67" t="s">
        <v>73</v>
      </c>
      <c r="B9" s="68">
        <v>12167</v>
      </c>
      <c r="C9" s="45">
        <f t="shared" si="0"/>
        <v>35699</v>
      </c>
      <c r="D9" s="64">
        <v>18293</v>
      </c>
      <c r="E9" s="69">
        <v>17406</v>
      </c>
      <c r="F9" s="72">
        <v>558</v>
      </c>
      <c r="G9" s="70">
        <v>2.9340839976986932</v>
      </c>
      <c r="H9" s="71">
        <v>2654.2007434944239</v>
      </c>
    </row>
    <row r="10" spans="1:16" ht="14.25" customHeight="1" x14ac:dyDescent="0.4">
      <c r="A10" s="67" t="s">
        <v>74</v>
      </c>
      <c r="B10" s="68">
        <v>12499</v>
      </c>
      <c r="C10" s="45">
        <f t="shared" si="0"/>
        <v>36374</v>
      </c>
      <c r="D10" s="64">
        <v>18674</v>
      </c>
      <c r="E10" s="69">
        <v>17700</v>
      </c>
      <c r="F10" s="72">
        <v>675</v>
      </c>
      <c r="G10" s="80">
        <v>2.910152812224978</v>
      </c>
      <c r="H10" s="71">
        <v>2682.4483775811209</v>
      </c>
    </row>
    <row r="11" spans="1:16" ht="14.25" customHeight="1" x14ac:dyDescent="0.4">
      <c r="A11" s="54" t="s">
        <v>75</v>
      </c>
      <c r="B11" s="44">
        <v>14835</v>
      </c>
      <c r="C11" s="45">
        <f t="shared" si="0"/>
        <v>39769</v>
      </c>
      <c r="D11" s="46">
        <v>21191</v>
      </c>
      <c r="E11" s="47">
        <v>18578</v>
      </c>
      <c r="F11" s="48">
        <v>3689</v>
      </c>
      <c r="G11" s="49">
        <v>2.6807549713515337</v>
      </c>
      <c r="H11" s="53">
        <v>2932.8171091445429</v>
      </c>
    </row>
    <row r="12" spans="1:16" ht="14.25" customHeight="1" x14ac:dyDescent="0.4">
      <c r="A12" s="67" t="s">
        <v>76</v>
      </c>
      <c r="B12" s="68">
        <v>12680</v>
      </c>
      <c r="C12" s="45">
        <f t="shared" si="0"/>
        <v>36719</v>
      </c>
      <c r="D12" s="64">
        <v>18775</v>
      </c>
      <c r="E12" s="69">
        <v>17944</v>
      </c>
      <c r="F12" s="72">
        <v>345</v>
      </c>
      <c r="G12" s="80">
        <v>2.8958201892744477</v>
      </c>
      <c r="H12" s="71">
        <v>2707.8908554572272</v>
      </c>
    </row>
    <row r="13" spans="1:16" ht="14.25" customHeight="1" x14ac:dyDescent="0.4">
      <c r="A13" s="67" t="s">
        <v>77</v>
      </c>
      <c r="B13" s="68">
        <v>12871</v>
      </c>
      <c r="C13" s="45">
        <f t="shared" si="0"/>
        <v>37246</v>
      </c>
      <c r="D13" s="64">
        <v>18960</v>
      </c>
      <c r="E13" s="69">
        <v>18286</v>
      </c>
      <c r="F13" s="72">
        <v>527</v>
      </c>
      <c r="G13" s="80">
        <v>2.8937922461347214</v>
      </c>
      <c r="H13" s="71">
        <v>2746.7551622418878</v>
      </c>
    </row>
    <row r="14" spans="1:16" ht="14.25" customHeight="1" x14ac:dyDescent="0.4">
      <c r="A14" s="67" t="s">
        <v>78</v>
      </c>
      <c r="B14" s="68">
        <v>13174</v>
      </c>
      <c r="C14" s="45">
        <f t="shared" si="0"/>
        <v>37828</v>
      </c>
      <c r="D14" s="64">
        <v>19183</v>
      </c>
      <c r="E14" s="69">
        <v>18645</v>
      </c>
      <c r="F14" s="72">
        <v>582</v>
      </c>
      <c r="G14" s="80">
        <v>2.8714133900106269</v>
      </c>
      <c r="H14" s="71">
        <v>2789.6755162241889</v>
      </c>
    </row>
    <row r="15" spans="1:16" ht="14.25" customHeight="1" x14ac:dyDescent="0.4">
      <c r="A15" s="67" t="s">
        <v>79</v>
      </c>
      <c r="B15" s="68">
        <v>13300</v>
      </c>
      <c r="C15" s="45">
        <f t="shared" si="0"/>
        <v>38062</v>
      </c>
      <c r="D15" s="64">
        <v>19235</v>
      </c>
      <c r="E15" s="69">
        <v>18827</v>
      </c>
      <c r="F15" s="72">
        <v>234</v>
      </c>
      <c r="G15" s="80">
        <v>2.8618045112781956</v>
      </c>
      <c r="H15" s="71">
        <v>2806.9321533923303</v>
      </c>
    </row>
    <row r="16" spans="1:16" ht="14.25" customHeight="1" x14ac:dyDescent="0.4">
      <c r="A16" s="67" t="s">
        <v>9</v>
      </c>
      <c r="B16" s="68">
        <v>13585</v>
      </c>
      <c r="C16" s="45">
        <f>D16+E16</f>
        <v>38415</v>
      </c>
      <c r="D16" s="64">
        <v>19455</v>
      </c>
      <c r="E16" s="69">
        <v>18960</v>
      </c>
      <c r="F16" s="72">
        <v>353</v>
      </c>
      <c r="G16" s="80">
        <v>2.8277511961722488</v>
      </c>
      <c r="H16" s="81">
        <v>2832.9646017699115</v>
      </c>
    </row>
    <row r="17" spans="1:8" ht="14.25" customHeight="1" x14ac:dyDescent="0.4">
      <c r="A17" s="43" t="s">
        <v>11</v>
      </c>
      <c r="B17" s="44">
        <v>17422</v>
      </c>
      <c r="C17" s="45">
        <f t="shared" ref="C17:C34" si="1">D17+E17</f>
        <v>42945</v>
      </c>
      <c r="D17" s="46">
        <v>23075</v>
      </c>
      <c r="E17" s="47">
        <v>19870</v>
      </c>
      <c r="F17" s="48">
        <v>3176</v>
      </c>
      <c r="G17" s="49">
        <v>2.4649867983009988</v>
      </c>
      <c r="H17" s="50">
        <v>3167.0353982300885</v>
      </c>
    </row>
    <row r="18" spans="1:8" ht="14.25" customHeight="1" x14ac:dyDescent="0.4">
      <c r="A18" s="67" t="s">
        <v>13</v>
      </c>
      <c r="B18" s="68">
        <v>13942</v>
      </c>
      <c r="C18" s="45">
        <f t="shared" si="1"/>
        <v>38838</v>
      </c>
      <c r="D18" s="64">
        <v>19715</v>
      </c>
      <c r="E18" s="69">
        <v>19123</v>
      </c>
      <c r="F18" s="72">
        <v>423</v>
      </c>
      <c r="G18" s="80">
        <v>2.7856835461196385</v>
      </c>
      <c r="H18" s="81">
        <v>2864.1592920353983</v>
      </c>
    </row>
    <row r="19" spans="1:8" ht="14.25" customHeight="1" x14ac:dyDescent="0.4">
      <c r="A19" s="67" t="s">
        <v>15</v>
      </c>
      <c r="B19" s="68">
        <v>14341</v>
      </c>
      <c r="C19" s="45">
        <f t="shared" si="1"/>
        <v>39358</v>
      </c>
      <c r="D19" s="64">
        <v>19992</v>
      </c>
      <c r="E19" s="69">
        <v>19366</v>
      </c>
      <c r="F19" s="72">
        <v>520</v>
      </c>
      <c r="G19" s="80">
        <v>2.7444390209887732</v>
      </c>
      <c r="H19" s="81">
        <v>2902.5073746312682</v>
      </c>
    </row>
    <row r="20" spans="1:8" ht="14.25" customHeight="1" x14ac:dyDescent="0.4">
      <c r="A20" s="67" t="s">
        <v>17</v>
      </c>
      <c r="B20" s="68">
        <v>14836</v>
      </c>
      <c r="C20" s="45">
        <f t="shared" si="1"/>
        <v>40038</v>
      </c>
      <c r="D20" s="64">
        <v>20337</v>
      </c>
      <c r="E20" s="69">
        <v>19701</v>
      </c>
      <c r="F20" s="72">
        <v>680</v>
      </c>
      <c r="G20" s="80">
        <v>2.6987058506335941</v>
      </c>
      <c r="H20" s="81">
        <v>2952.6548672566369</v>
      </c>
    </row>
    <row r="21" spans="1:8" ht="14.25" customHeight="1" x14ac:dyDescent="0.4">
      <c r="A21" s="67" t="s">
        <v>19</v>
      </c>
      <c r="B21" s="68">
        <v>15396</v>
      </c>
      <c r="C21" s="45">
        <f t="shared" si="1"/>
        <v>40973</v>
      </c>
      <c r="D21" s="64">
        <v>20807</v>
      </c>
      <c r="E21" s="69">
        <v>20166</v>
      </c>
      <c r="F21" s="72">
        <v>935</v>
      </c>
      <c r="G21" s="80">
        <v>2.6612756560145492</v>
      </c>
      <c r="H21" s="81">
        <v>3021.6076696165192</v>
      </c>
    </row>
    <row r="22" spans="1:8" ht="14.25" customHeight="1" x14ac:dyDescent="0.4">
      <c r="A22" s="67" t="s">
        <v>21</v>
      </c>
      <c r="B22" s="68">
        <v>15779</v>
      </c>
      <c r="C22" s="45">
        <f t="shared" si="1"/>
        <v>41400</v>
      </c>
      <c r="D22" s="64">
        <v>20992</v>
      </c>
      <c r="E22" s="69">
        <v>20408</v>
      </c>
      <c r="F22" s="72">
        <v>427</v>
      </c>
      <c r="G22" s="80">
        <v>2.623740414474935</v>
      </c>
      <c r="H22" s="81">
        <v>3053.0973451327432</v>
      </c>
    </row>
    <row r="23" spans="1:8" ht="14.25" customHeight="1" x14ac:dyDescent="0.4">
      <c r="A23" s="43" t="s">
        <v>23</v>
      </c>
      <c r="B23" s="44">
        <v>19217</v>
      </c>
      <c r="C23" s="45">
        <f t="shared" si="1"/>
        <v>45581</v>
      </c>
      <c r="D23" s="46">
        <v>24388</v>
      </c>
      <c r="E23" s="47">
        <v>21193</v>
      </c>
      <c r="F23" s="48">
        <v>2636</v>
      </c>
      <c r="G23" s="49">
        <v>2.3719102877660405</v>
      </c>
      <c r="H23" s="50">
        <v>3361.4306784660766</v>
      </c>
    </row>
    <row r="24" spans="1:8" ht="14.25" customHeight="1" x14ac:dyDescent="0.4">
      <c r="A24" s="67" t="s">
        <v>25</v>
      </c>
      <c r="B24" s="68">
        <v>16210</v>
      </c>
      <c r="C24" s="45">
        <f t="shared" si="1"/>
        <v>41913</v>
      </c>
      <c r="D24" s="64">
        <v>21245</v>
      </c>
      <c r="E24" s="69">
        <v>20668</v>
      </c>
      <c r="F24" s="72">
        <v>513</v>
      </c>
      <c r="G24" s="80">
        <v>2.5856261566933991</v>
      </c>
      <c r="H24" s="81">
        <v>3090.9</v>
      </c>
    </row>
    <row r="25" spans="1:8" ht="14.25" customHeight="1" x14ac:dyDescent="0.4">
      <c r="A25" s="67" t="s">
        <v>27</v>
      </c>
      <c r="B25" s="68">
        <v>16347</v>
      </c>
      <c r="C25" s="45">
        <f t="shared" si="1"/>
        <v>42142</v>
      </c>
      <c r="D25" s="64">
        <v>21282</v>
      </c>
      <c r="E25" s="69">
        <v>20860</v>
      </c>
      <c r="F25" s="72">
        <v>229</v>
      </c>
      <c r="G25" s="80">
        <v>2.5779653759099528</v>
      </c>
      <c r="H25" s="81">
        <v>3107.8171091445429</v>
      </c>
    </row>
    <row r="26" spans="1:8" ht="14.25" customHeight="1" x14ac:dyDescent="0.4">
      <c r="A26" s="67" t="s">
        <v>29</v>
      </c>
      <c r="B26" s="68">
        <v>16516</v>
      </c>
      <c r="C26" s="45">
        <f t="shared" si="1"/>
        <v>42417</v>
      </c>
      <c r="D26" s="64">
        <v>21328</v>
      </c>
      <c r="E26" s="69">
        <v>21089</v>
      </c>
      <c r="F26" s="72">
        <v>275</v>
      </c>
      <c r="G26" s="80">
        <v>2.5682368612254782</v>
      </c>
      <c r="H26" s="81">
        <v>3128.0973451327432</v>
      </c>
    </row>
    <row r="27" spans="1:8" ht="14.25" customHeight="1" x14ac:dyDescent="0.4">
      <c r="A27" s="67" t="s">
        <v>31</v>
      </c>
      <c r="B27" s="68">
        <v>16730</v>
      </c>
      <c r="C27" s="45">
        <f t="shared" si="1"/>
        <v>42594</v>
      </c>
      <c r="D27" s="64">
        <v>21414</v>
      </c>
      <c r="E27" s="69">
        <v>21180</v>
      </c>
      <c r="F27" s="72">
        <v>177</v>
      </c>
      <c r="G27" s="80">
        <v>2.5459653317393904</v>
      </c>
      <c r="H27" s="81">
        <v>3141.1504424778759</v>
      </c>
    </row>
    <row r="28" spans="1:8" ht="14.25" customHeight="1" x14ac:dyDescent="0.4">
      <c r="A28" s="67" t="s">
        <v>33</v>
      </c>
      <c r="B28" s="68">
        <v>16987</v>
      </c>
      <c r="C28" s="45">
        <f t="shared" si="1"/>
        <v>42960</v>
      </c>
      <c r="D28" s="64">
        <v>21513</v>
      </c>
      <c r="E28" s="69">
        <v>21447</v>
      </c>
      <c r="F28" s="72">
        <v>366</v>
      </c>
      <c r="G28" s="80">
        <v>2.528992759168776</v>
      </c>
      <c r="H28" s="81">
        <v>3168.141592920354</v>
      </c>
    </row>
    <row r="29" spans="1:8" ht="14.25" customHeight="1" x14ac:dyDescent="0.4">
      <c r="A29" s="43" t="s">
        <v>35</v>
      </c>
      <c r="B29" s="44">
        <v>20992</v>
      </c>
      <c r="C29" s="45">
        <f t="shared" si="1"/>
        <v>47977</v>
      </c>
      <c r="D29" s="46">
        <v>25255</v>
      </c>
      <c r="E29" s="47">
        <v>22722</v>
      </c>
      <c r="F29" s="48">
        <v>2396</v>
      </c>
      <c r="G29" s="49">
        <v>2.2400000000000002</v>
      </c>
      <c r="H29" s="50">
        <v>3538.1268436578171</v>
      </c>
    </row>
    <row r="30" spans="1:8" ht="14.25" customHeight="1" x14ac:dyDescent="0.4">
      <c r="A30" s="67" t="s">
        <v>37</v>
      </c>
      <c r="B30" s="68">
        <v>17386</v>
      </c>
      <c r="C30" s="45">
        <f t="shared" si="1"/>
        <v>43336</v>
      </c>
      <c r="D30" s="64">
        <v>21654</v>
      </c>
      <c r="E30" s="69">
        <v>21682</v>
      </c>
      <c r="F30" s="72">
        <v>376</v>
      </c>
      <c r="G30" s="80">
        <v>2.4925802369722798</v>
      </c>
      <c r="H30" s="81">
        <v>3195.8702064896752</v>
      </c>
    </row>
    <row r="31" spans="1:8" ht="14.25" customHeight="1" x14ac:dyDescent="0.4">
      <c r="A31" s="67" t="s">
        <v>39</v>
      </c>
      <c r="B31" s="68">
        <v>17706</v>
      </c>
      <c r="C31" s="45">
        <f t="shared" si="1"/>
        <v>43699</v>
      </c>
      <c r="D31" s="64">
        <v>21861</v>
      </c>
      <c r="E31" s="69">
        <v>21838</v>
      </c>
      <c r="F31" s="72">
        <v>363</v>
      </c>
      <c r="G31" s="80">
        <v>2.4680334349937874</v>
      </c>
      <c r="H31" s="81">
        <v>3222.6401179941004</v>
      </c>
    </row>
    <row r="32" spans="1:8" ht="14.25" customHeight="1" x14ac:dyDescent="0.4">
      <c r="A32" s="67" t="s">
        <v>41</v>
      </c>
      <c r="B32" s="68">
        <v>18162</v>
      </c>
      <c r="C32" s="45">
        <f t="shared" si="1"/>
        <v>44382</v>
      </c>
      <c r="D32" s="64">
        <v>22212</v>
      </c>
      <c r="E32" s="69">
        <v>22170</v>
      </c>
      <c r="F32" s="72">
        <v>683</v>
      </c>
      <c r="G32" s="80">
        <v>2.4436736042286094</v>
      </c>
      <c r="H32" s="81">
        <v>3273.0088495575201</v>
      </c>
    </row>
    <row r="33" spans="1:16" ht="14.25" customHeight="1" x14ac:dyDescent="0.4">
      <c r="A33" s="67" t="s">
        <v>43</v>
      </c>
      <c r="B33" s="68">
        <v>18550</v>
      </c>
      <c r="C33" s="45">
        <f t="shared" si="1"/>
        <v>44973</v>
      </c>
      <c r="D33" s="64">
        <v>22531</v>
      </c>
      <c r="E33" s="69">
        <v>22442</v>
      </c>
      <c r="F33" s="72">
        <v>591</v>
      </c>
      <c r="G33" s="80">
        <v>2.4244204851752023</v>
      </c>
      <c r="H33" s="81">
        <v>3316.5929203539799</v>
      </c>
    </row>
    <row r="34" spans="1:16" ht="14.25" customHeight="1" x14ac:dyDescent="0.4">
      <c r="A34" s="73" t="s">
        <v>45</v>
      </c>
      <c r="B34" s="74">
        <v>19254</v>
      </c>
      <c r="C34" s="55">
        <f t="shared" si="1"/>
        <v>46005</v>
      </c>
      <c r="D34" s="75">
        <v>23172</v>
      </c>
      <c r="E34" s="76">
        <v>22833</v>
      </c>
      <c r="F34" s="77">
        <v>1032</v>
      </c>
      <c r="G34" s="82">
        <v>2.3893736366469307</v>
      </c>
      <c r="H34" s="83">
        <v>3392.6991150442477</v>
      </c>
      <c r="J34" s="2"/>
      <c r="K34" s="2"/>
      <c r="L34" s="2"/>
      <c r="M34" s="2"/>
      <c r="N34" s="2"/>
      <c r="O34" s="2"/>
      <c r="P34" s="2"/>
    </row>
    <row r="35" spans="1:16" ht="11.25" customHeight="1" x14ac:dyDescent="0.4">
      <c r="A35" s="1" t="s">
        <v>69</v>
      </c>
      <c r="J35" s="3"/>
      <c r="K35" s="3"/>
      <c r="L35" s="3"/>
      <c r="M35" s="3"/>
      <c r="N35" s="3"/>
      <c r="O35" s="3"/>
      <c r="P35" s="3"/>
    </row>
    <row r="36" spans="1:16" ht="11.25" customHeight="1" x14ac:dyDescent="0.4">
      <c r="A36" s="1" t="s">
        <v>398</v>
      </c>
      <c r="J36" s="3"/>
      <c r="K36" s="3"/>
      <c r="L36" s="3"/>
      <c r="M36" s="3"/>
      <c r="N36" s="3"/>
      <c r="O36" s="3"/>
      <c r="P36" s="3"/>
    </row>
    <row r="37" spans="1:16" ht="11.25" customHeight="1" x14ac:dyDescent="0.4">
      <c r="A37" s="11" t="s">
        <v>72</v>
      </c>
      <c r="J37" s="2"/>
      <c r="K37" s="2"/>
      <c r="L37" s="2"/>
      <c r="M37" s="2"/>
      <c r="N37" s="2"/>
      <c r="O37" s="2"/>
      <c r="P37" s="2"/>
    </row>
    <row r="38" spans="1:16" ht="11.25" customHeight="1" x14ac:dyDescent="0.4">
      <c r="A38" s="11" t="s">
        <v>396</v>
      </c>
      <c r="J38" s="2"/>
      <c r="K38" s="2"/>
      <c r="L38" s="2"/>
      <c r="M38" s="2"/>
      <c r="N38" s="2"/>
      <c r="O38" s="2"/>
      <c r="P38" s="2"/>
    </row>
    <row r="39" spans="1:16" ht="12.75" customHeight="1" x14ac:dyDescent="0.4">
      <c r="A39" s="1"/>
      <c r="I39" s="8"/>
    </row>
    <row r="40" spans="1:16" ht="12.75" customHeight="1" x14ac:dyDescent="0.4"/>
    <row r="41" spans="1:16" ht="12.75" customHeight="1" x14ac:dyDescent="0.4"/>
    <row r="42" spans="1:16" ht="12.75" customHeight="1" x14ac:dyDescent="0.4"/>
    <row r="43" spans="1:16" ht="12.75" customHeight="1" x14ac:dyDescent="0.4"/>
    <row r="44" spans="1:16" ht="12.75" customHeight="1" x14ac:dyDescent="0.4"/>
    <row r="45" spans="1:16" ht="12.75" customHeight="1" x14ac:dyDescent="0.4"/>
    <row r="46" spans="1:16" ht="12.75" customHeight="1" x14ac:dyDescent="0.4"/>
    <row r="47" spans="1:16" ht="12.75" customHeight="1" x14ac:dyDescent="0.4"/>
    <row r="48" spans="1:16" ht="12.75" customHeight="1" x14ac:dyDescent="0.4"/>
    <row r="49" ht="12.75" customHeight="1" x14ac:dyDescent="0.4"/>
    <row r="50" ht="12.75" customHeight="1" x14ac:dyDescent="0.4"/>
    <row r="51" ht="12.75" customHeight="1" x14ac:dyDescent="0.4"/>
    <row r="52" ht="12.75" customHeight="1" x14ac:dyDescent="0.4"/>
    <row r="53" ht="12.75" customHeight="1" x14ac:dyDescent="0.4"/>
    <row r="54" ht="12.75" customHeight="1" x14ac:dyDescent="0.4"/>
    <row r="55" ht="12.75" customHeight="1" x14ac:dyDescent="0.4"/>
    <row r="56" ht="12.75" customHeight="1" x14ac:dyDescent="0.4"/>
    <row r="57" ht="12.75" customHeight="1" x14ac:dyDescent="0.4"/>
    <row r="58" ht="12.75" customHeight="1" x14ac:dyDescent="0.4"/>
    <row r="59" ht="12.75" customHeight="1" x14ac:dyDescent="0.4"/>
    <row r="60" ht="12.75" customHeight="1" x14ac:dyDescent="0.4"/>
    <row r="61" ht="12.75" customHeight="1" x14ac:dyDescent="0.4"/>
    <row r="62" ht="12.75" customHeight="1" x14ac:dyDescent="0.4"/>
    <row r="63" ht="12.75" customHeight="1" x14ac:dyDescent="0.4"/>
    <row r="64" ht="12.75" customHeight="1" x14ac:dyDescent="0.4"/>
    <row r="65" ht="12.75" customHeight="1" x14ac:dyDescent="0.4"/>
    <row r="66" ht="12.75" customHeight="1" x14ac:dyDescent="0.4"/>
    <row r="67" ht="12.75" customHeight="1" x14ac:dyDescent="0.4"/>
    <row r="68" ht="12.75" customHeight="1" x14ac:dyDescent="0.4"/>
    <row r="69" ht="12.75" customHeight="1" x14ac:dyDescent="0.4"/>
    <row r="70" ht="12.75" customHeight="1" x14ac:dyDescent="0.4"/>
    <row r="71" ht="12.75" customHeight="1" x14ac:dyDescent="0.4"/>
    <row r="72" ht="12.75" customHeight="1" x14ac:dyDescent="0.4"/>
    <row r="73" ht="12.75" customHeight="1" x14ac:dyDescent="0.4"/>
    <row r="74" ht="12.75" customHeight="1" x14ac:dyDescent="0.4"/>
    <row r="75" ht="12.75" customHeight="1" x14ac:dyDescent="0.4"/>
    <row r="76" ht="12.75" customHeight="1" x14ac:dyDescent="0.4"/>
  </sheetData>
  <mergeCells count="6">
    <mergeCell ref="H3:H4"/>
    <mergeCell ref="A3:A4"/>
    <mergeCell ref="B3:B4"/>
    <mergeCell ref="C3:E3"/>
    <mergeCell ref="F3:F4"/>
    <mergeCell ref="G3:G4"/>
  </mergeCells>
  <phoneticPr fontId="2"/>
  <printOptions horizontalCentered="1"/>
  <pageMargins left="0.59055118110236227" right="0.59055118110236227" top="0.78740157480314965" bottom="0.39370078740157483" header="0.31496062992125984" footer="0.31496062992125984"/>
  <pageSetup paperSize="9" scale="98" orientation="landscape" horizontalDpi="1200" verticalDpi="1200" r:id="rId1"/>
  <headerFooter>
    <oddHeader>&amp;R&amp;"ＭＳ 明朝,標準"&amp;6人　口</oddHeader>
    <oddFooter>&amp;C&amp;"ＭＳ 明朝,標準"&amp;8&amp;A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3915-3584-4663-85FA-F9B418854306}">
  <dimension ref="A1:P80"/>
  <sheetViews>
    <sheetView showGridLines="0" tabSelected="1" view="pageBreakPreview" zoomScaleNormal="100" zoomScaleSheetLayoutView="100" workbookViewId="0">
      <selection activeCell="A17" sqref="A17"/>
    </sheetView>
  </sheetViews>
  <sheetFormatPr defaultRowHeight="13.5" x14ac:dyDescent="0.4"/>
  <cols>
    <col min="1" max="1" width="17.125" style="137" customWidth="1"/>
    <col min="2" max="8" width="12.625" style="137" customWidth="1"/>
    <col min="9" max="9" width="10.625" style="137" customWidth="1"/>
    <col min="10" max="13" width="6.75" style="137" customWidth="1"/>
    <col min="14" max="16" width="7.625" style="137" customWidth="1"/>
    <col min="17" max="16384" width="9" style="137"/>
  </cols>
  <sheetData>
    <row r="1" spans="1:16" ht="15" customHeight="1" x14ac:dyDescent="0.15">
      <c r="A1" s="135" t="s">
        <v>401</v>
      </c>
      <c r="B1" s="135"/>
      <c r="C1" s="135"/>
      <c r="D1" s="135"/>
      <c r="E1" s="135"/>
      <c r="F1" s="135"/>
      <c r="G1" s="135"/>
      <c r="H1" s="135"/>
      <c r="I1" s="136"/>
      <c r="J1" s="136"/>
      <c r="K1" s="136"/>
      <c r="L1" s="136"/>
      <c r="M1" s="136"/>
      <c r="N1" s="136"/>
      <c r="O1" s="136"/>
      <c r="P1" s="136"/>
    </row>
    <row r="2" spans="1:16" ht="11.25" customHeight="1" thickBot="1" x14ac:dyDescent="0.45">
      <c r="A2" s="138"/>
      <c r="B2" s="138"/>
      <c r="C2" s="138"/>
      <c r="D2" s="138"/>
      <c r="E2" s="138"/>
      <c r="F2" s="138"/>
      <c r="G2" s="138"/>
      <c r="H2" s="139" t="s">
        <v>383</v>
      </c>
    </row>
    <row r="3" spans="1:16" ht="14.25" customHeight="1" x14ac:dyDescent="0.4">
      <c r="A3" s="506" t="s">
        <v>0</v>
      </c>
      <c r="B3" s="506" t="s">
        <v>1</v>
      </c>
      <c r="C3" s="508" t="s">
        <v>2</v>
      </c>
      <c r="D3" s="509"/>
      <c r="E3" s="510"/>
      <c r="F3" s="511" t="s">
        <v>3</v>
      </c>
      <c r="G3" s="504" t="s">
        <v>410</v>
      </c>
      <c r="H3" s="504" t="s">
        <v>4</v>
      </c>
    </row>
    <row r="4" spans="1:16" ht="14.25" customHeight="1" x14ac:dyDescent="0.4">
      <c r="A4" s="507"/>
      <c r="B4" s="507"/>
      <c r="C4" s="140" t="s">
        <v>5</v>
      </c>
      <c r="D4" s="141" t="s">
        <v>6</v>
      </c>
      <c r="E4" s="142" t="s">
        <v>7</v>
      </c>
      <c r="F4" s="512"/>
      <c r="G4" s="507"/>
      <c r="H4" s="505"/>
    </row>
    <row r="5" spans="1:16" ht="15" customHeight="1" x14ac:dyDescent="0.4">
      <c r="A5" s="143" t="s">
        <v>399</v>
      </c>
      <c r="B5" s="144">
        <v>23024</v>
      </c>
      <c r="C5" s="145">
        <f t="shared" ref="C5:C13" si="0">D5+E5</f>
        <v>51885</v>
      </c>
      <c r="D5" s="146">
        <v>27288</v>
      </c>
      <c r="E5" s="147">
        <v>24597</v>
      </c>
      <c r="F5" s="148">
        <v>3908</v>
      </c>
      <c r="G5" s="149">
        <v>2.19</v>
      </c>
      <c r="H5" s="150">
        <v>3826.3274336283184</v>
      </c>
    </row>
    <row r="6" spans="1:16" ht="15" customHeight="1" x14ac:dyDescent="0.4">
      <c r="A6" s="151" t="s">
        <v>48</v>
      </c>
      <c r="B6" s="152">
        <v>19811</v>
      </c>
      <c r="C6" s="145">
        <f t="shared" si="0"/>
        <v>46717</v>
      </c>
      <c r="D6" s="153">
        <v>23583</v>
      </c>
      <c r="E6" s="154">
        <v>23134</v>
      </c>
      <c r="F6" s="155">
        <v>712</v>
      </c>
      <c r="G6" s="156">
        <v>2.3581343697945587</v>
      </c>
      <c r="H6" s="157">
        <v>3445.206489675516</v>
      </c>
    </row>
    <row r="7" spans="1:16" ht="15" customHeight="1" x14ac:dyDescent="0.4">
      <c r="A7" s="151" t="s">
        <v>50</v>
      </c>
      <c r="B7" s="152">
        <v>20649</v>
      </c>
      <c r="C7" s="145">
        <f t="shared" si="0"/>
        <v>48025</v>
      </c>
      <c r="D7" s="153">
        <v>24357</v>
      </c>
      <c r="E7" s="154">
        <v>23668</v>
      </c>
      <c r="F7" s="155">
        <v>1308</v>
      </c>
      <c r="G7" s="156">
        <v>2.325778488062376</v>
      </c>
      <c r="H7" s="157">
        <v>3541.6666666666665</v>
      </c>
    </row>
    <row r="8" spans="1:16" ht="15" customHeight="1" x14ac:dyDescent="0.4">
      <c r="A8" s="151" t="s">
        <v>52</v>
      </c>
      <c r="B8" s="152">
        <v>21476</v>
      </c>
      <c r="C8" s="145">
        <f t="shared" si="0"/>
        <v>49562</v>
      </c>
      <c r="D8" s="153">
        <v>25204</v>
      </c>
      <c r="E8" s="154">
        <v>24358</v>
      </c>
      <c r="F8" s="155">
        <v>1537</v>
      </c>
      <c r="G8" s="156">
        <v>2.31</v>
      </c>
      <c r="H8" s="157">
        <v>3655</v>
      </c>
    </row>
    <row r="9" spans="1:16" ht="15" customHeight="1" x14ac:dyDescent="0.4">
      <c r="A9" s="151" t="s">
        <v>54</v>
      </c>
      <c r="B9" s="152">
        <v>21997</v>
      </c>
      <c r="C9" s="145">
        <f t="shared" si="0"/>
        <v>50474</v>
      </c>
      <c r="D9" s="153">
        <v>25711</v>
      </c>
      <c r="E9" s="154">
        <v>24763</v>
      </c>
      <c r="F9" s="155">
        <v>912</v>
      </c>
      <c r="G9" s="156">
        <v>2.2945856253099999</v>
      </c>
      <c r="H9" s="158">
        <v>3722.2713864299999</v>
      </c>
    </row>
    <row r="10" spans="1:16" ht="15" customHeight="1" x14ac:dyDescent="0.4">
      <c r="A10" s="151" t="s">
        <v>56</v>
      </c>
      <c r="B10" s="152">
        <v>22331</v>
      </c>
      <c r="C10" s="145">
        <f t="shared" si="0"/>
        <v>51118</v>
      </c>
      <c r="D10" s="153">
        <v>26009</v>
      </c>
      <c r="E10" s="154">
        <v>25109</v>
      </c>
      <c r="F10" s="155">
        <v>644</v>
      </c>
      <c r="G10" s="156">
        <v>2.29</v>
      </c>
      <c r="H10" s="158">
        <v>3769.76401179</v>
      </c>
    </row>
    <row r="11" spans="1:16" ht="15" customHeight="1" x14ac:dyDescent="0.4">
      <c r="A11" s="159" t="s">
        <v>58</v>
      </c>
      <c r="B11" s="160">
        <v>24759</v>
      </c>
      <c r="C11" s="145">
        <f t="shared" si="0"/>
        <v>55099</v>
      </c>
      <c r="D11" s="161">
        <v>28657</v>
      </c>
      <c r="E11" s="162">
        <v>26442</v>
      </c>
      <c r="F11" s="160">
        <v>3214</v>
      </c>
      <c r="G11" s="163">
        <v>2.16</v>
      </c>
      <c r="H11" s="164">
        <v>4063.3</v>
      </c>
    </row>
    <row r="12" spans="1:16" ht="15" customHeight="1" x14ac:dyDescent="0.4">
      <c r="A12" s="151" t="s">
        <v>60</v>
      </c>
      <c r="B12" s="165">
        <v>22705</v>
      </c>
      <c r="C12" s="145">
        <f t="shared" si="0"/>
        <v>51643</v>
      </c>
      <c r="D12" s="166">
        <v>26209</v>
      </c>
      <c r="E12" s="167">
        <v>25434</v>
      </c>
      <c r="F12" s="168">
        <v>525</v>
      </c>
      <c r="G12" s="169">
        <v>2.27</v>
      </c>
      <c r="H12" s="170">
        <v>3808.4808259587021</v>
      </c>
    </row>
    <row r="13" spans="1:16" ht="15" customHeight="1" x14ac:dyDescent="0.4">
      <c r="A13" s="151" t="s">
        <v>62</v>
      </c>
      <c r="B13" s="165">
        <v>22866</v>
      </c>
      <c r="C13" s="145">
        <f t="shared" si="0"/>
        <v>51808</v>
      </c>
      <c r="D13" s="166">
        <v>26252</v>
      </c>
      <c r="E13" s="167">
        <v>25556</v>
      </c>
      <c r="F13" s="168">
        <v>165</v>
      </c>
      <c r="G13" s="169">
        <v>2.27</v>
      </c>
      <c r="H13" s="170">
        <f>C13/13.56</f>
        <v>3820.6489675516223</v>
      </c>
    </row>
    <row r="14" spans="1:16" ht="15" customHeight="1" x14ac:dyDescent="0.4">
      <c r="A14" s="151" t="s">
        <v>64</v>
      </c>
      <c r="B14" s="152">
        <v>23109</v>
      </c>
      <c r="C14" s="145">
        <v>52134</v>
      </c>
      <c r="D14" s="153">
        <v>26323</v>
      </c>
      <c r="E14" s="154">
        <v>25811</v>
      </c>
      <c r="F14" s="155">
        <v>326</v>
      </c>
      <c r="G14" s="156">
        <v>2.2599999999999998</v>
      </c>
      <c r="H14" s="157">
        <v>3844.7</v>
      </c>
    </row>
    <row r="15" spans="1:16" ht="15" customHeight="1" x14ac:dyDescent="0.4">
      <c r="A15" s="151" t="s">
        <v>66</v>
      </c>
      <c r="B15" s="168">
        <v>23536</v>
      </c>
      <c r="C15" s="171">
        <v>52603</v>
      </c>
      <c r="D15" s="172">
        <v>26604</v>
      </c>
      <c r="E15" s="173">
        <v>25999</v>
      </c>
      <c r="F15" s="174">
        <v>469</v>
      </c>
      <c r="G15" s="175">
        <v>2.2400000000000002</v>
      </c>
      <c r="H15" s="176">
        <v>3879.3</v>
      </c>
    </row>
    <row r="16" spans="1:16" ht="15" customHeight="1" x14ac:dyDescent="0.4">
      <c r="A16" s="151" t="s">
        <v>67</v>
      </c>
      <c r="B16" s="168">
        <v>23769</v>
      </c>
      <c r="C16" s="171">
        <v>52895</v>
      </c>
      <c r="D16" s="172">
        <v>26757</v>
      </c>
      <c r="E16" s="173">
        <v>26138</v>
      </c>
      <c r="F16" s="174">
        <v>292</v>
      </c>
      <c r="G16" s="175">
        <v>2.2253775926627117</v>
      </c>
      <c r="H16" s="176">
        <v>3900.8112094395278</v>
      </c>
    </row>
    <row r="17" spans="1:8" s="183" customFormat="1" ht="15" customHeight="1" x14ac:dyDescent="0.4">
      <c r="A17" s="143" t="s">
        <v>417</v>
      </c>
      <c r="B17" s="177">
        <v>26200</v>
      </c>
      <c r="C17" s="171">
        <v>57238</v>
      </c>
      <c r="D17" s="178">
        <v>29550</v>
      </c>
      <c r="E17" s="179">
        <v>27688</v>
      </c>
      <c r="F17" s="180">
        <v>1441</v>
      </c>
      <c r="G17" s="181">
        <v>2.12</v>
      </c>
      <c r="H17" s="182">
        <v>4221.1000000000004</v>
      </c>
    </row>
    <row r="18" spans="1:8" ht="15" customHeight="1" x14ac:dyDescent="0.4">
      <c r="A18" s="184" t="s">
        <v>393</v>
      </c>
      <c r="B18" s="168">
        <v>24363</v>
      </c>
      <c r="C18" s="171">
        <v>53528</v>
      </c>
      <c r="D18" s="172">
        <v>27113</v>
      </c>
      <c r="E18" s="173">
        <v>26415</v>
      </c>
      <c r="F18" s="174">
        <v>633</v>
      </c>
      <c r="G18" s="175">
        <v>2.1971021631162007</v>
      </c>
      <c r="H18" s="176">
        <v>3947.4926253687313</v>
      </c>
    </row>
    <row r="19" spans="1:8" ht="15" customHeight="1" x14ac:dyDescent="0.4">
      <c r="A19" s="184" t="s">
        <v>418</v>
      </c>
      <c r="B19" s="168">
        <v>24852</v>
      </c>
      <c r="C19" s="171">
        <v>53966</v>
      </c>
      <c r="D19" s="172">
        <v>27321</v>
      </c>
      <c r="E19" s="173">
        <v>26645</v>
      </c>
      <c r="F19" s="174">
        <v>438</v>
      </c>
      <c r="G19" s="175">
        <v>2.1714952518911899</v>
      </c>
      <c r="H19" s="176">
        <v>3979.7935103244799</v>
      </c>
    </row>
    <row r="20" spans="1:8" ht="15" customHeight="1" x14ac:dyDescent="0.4">
      <c r="A20" s="184" t="s">
        <v>212</v>
      </c>
      <c r="B20" s="168">
        <v>25214</v>
      </c>
      <c r="C20" s="171">
        <v>54117</v>
      </c>
      <c r="D20" s="172">
        <v>27339</v>
      </c>
      <c r="E20" s="173">
        <v>26778</v>
      </c>
      <c r="F20" s="174">
        <v>151</v>
      </c>
      <c r="G20" s="175">
        <v>2.15</v>
      </c>
      <c r="H20" s="176">
        <v>3990.9</v>
      </c>
    </row>
    <row r="21" spans="1:8" ht="15" customHeight="1" x14ac:dyDescent="0.4">
      <c r="A21" s="185" t="s">
        <v>409</v>
      </c>
      <c r="B21" s="186">
        <v>25404</v>
      </c>
      <c r="C21" s="187">
        <v>54149</v>
      </c>
      <c r="D21" s="188">
        <v>27328</v>
      </c>
      <c r="E21" s="189">
        <v>26821</v>
      </c>
      <c r="F21" s="190">
        <v>32</v>
      </c>
      <c r="G21" s="191">
        <v>2.13</v>
      </c>
      <c r="H21" s="192">
        <v>3993.3</v>
      </c>
    </row>
    <row r="22" spans="1:8" ht="11.25" customHeight="1" x14ac:dyDescent="0.4">
      <c r="A22" s="193" t="s">
        <v>69</v>
      </c>
      <c r="B22" s="138"/>
      <c r="C22" s="138"/>
      <c r="D22" s="138"/>
      <c r="E22" s="138"/>
      <c r="F22" s="138"/>
      <c r="G22" s="138"/>
      <c r="H22" s="138"/>
    </row>
    <row r="23" spans="1:8" ht="11.25" customHeight="1" x14ac:dyDescent="0.4">
      <c r="A23" s="193" t="s">
        <v>400</v>
      </c>
      <c r="B23" s="138"/>
      <c r="C23" s="138"/>
      <c r="D23" s="138"/>
      <c r="E23" s="138"/>
      <c r="F23" s="138"/>
      <c r="G23" s="138"/>
      <c r="H23" s="138"/>
    </row>
    <row r="24" spans="1:8" ht="11.25" customHeight="1" x14ac:dyDescent="0.4">
      <c r="A24" s="194" t="s">
        <v>72</v>
      </c>
      <c r="B24" s="138"/>
      <c r="C24" s="138"/>
      <c r="D24" s="138"/>
      <c r="E24" s="138"/>
      <c r="F24" s="138"/>
      <c r="G24" s="138"/>
      <c r="H24" s="138"/>
    </row>
    <row r="25" spans="1:8" ht="11.25" customHeight="1" x14ac:dyDescent="0.4">
      <c r="A25" s="194" t="s">
        <v>396</v>
      </c>
    </row>
    <row r="26" spans="1:8" ht="12.75" customHeight="1" x14ac:dyDescent="0.4"/>
    <row r="27" spans="1:8" ht="12.75" customHeight="1" x14ac:dyDescent="0.4"/>
    <row r="28" spans="1:8" ht="12.75" customHeight="1" x14ac:dyDescent="0.4"/>
    <row r="29" spans="1:8" ht="12.75" customHeight="1" x14ac:dyDescent="0.4"/>
    <row r="30" spans="1:8" ht="12.75" customHeight="1" x14ac:dyDescent="0.4"/>
    <row r="31" spans="1:8" ht="12.75" customHeight="1" x14ac:dyDescent="0.4"/>
    <row r="32" spans="1:8" ht="12.75" customHeight="1" x14ac:dyDescent="0.4"/>
    <row r="33" spans="9:16" ht="12.75" customHeight="1" x14ac:dyDescent="0.4"/>
    <row r="34" spans="9:16" ht="12.75" customHeight="1" x14ac:dyDescent="0.4"/>
    <row r="35" spans="9:16" ht="12.75" customHeight="1" x14ac:dyDescent="0.4"/>
    <row r="36" spans="9:16" ht="12.75" customHeight="1" x14ac:dyDescent="0.4"/>
    <row r="37" spans="9:16" ht="12.75" customHeight="1" x14ac:dyDescent="0.4"/>
    <row r="38" spans="9:16" ht="12.75" customHeight="1" x14ac:dyDescent="0.4">
      <c r="J38" s="195"/>
      <c r="K38" s="195"/>
      <c r="L38" s="195"/>
      <c r="M38" s="195"/>
      <c r="N38" s="195"/>
      <c r="O38" s="195"/>
      <c r="P38" s="195"/>
    </row>
    <row r="39" spans="9:16" ht="12.75" customHeight="1" x14ac:dyDescent="0.4">
      <c r="J39" s="196"/>
      <c r="K39" s="196"/>
      <c r="L39" s="196"/>
      <c r="M39" s="196"/>
      <c r="N39" s="196"/>
      <c r="O39" s="196"/>
      <c r="P39" s="196"/>
    </row>
    <row r="40" spans="9:16" ht="12.75" customHeight="1" x14ac:dyDescent="0.4">
      <c r="J40" s="196"/>
      <c r="K40" s="196"/>
      <c r="L40" s="196"/>
      <c r="M40" s="196"/>
      <c r="N40" s="196"/>
      <c r="O40" s="196"/>
      <c r="P40" s="196"/>
    </row>
    <row r="41" spans="9:16" ht="12.75" customHeight="1" x14ac:dyDescent="0.4">
      <c r="J41" s="195"/>
      <c r="K41" s="195"/>
      <c r="L41" s="195"/>
      <c r="M41" s="195"/>
      <c r="N41" s="195"/>
      <c r="O41" s="195"/>
      <c r="P41" s="195"/>
    </row>
    <row r="42" spans="9:16" ht="12.75" customHeight="1" x14ac:dyDescent="0.4">
      <c r="J42" s="195"/>
      <c r="K42" s="195"/>
      <c r="L42" s="195"/>
      <c r="M42" s="195"/>
      <c r="N42" s="195"/>
      <c r="O42" s="195"/>
      <c r="P42" s="195"/>
    </row>
    <row r="43" spans="9:16" ht="12.75" customHeight="1" x14ac:dyDescent="0.4">
      <c r="I43" s="197"/>
    </row>
    <row r="44" spans="9:16" ht="12.75" customHeight="1" x14ac:dyDescent="0.4"/>
    <row r="45" spans="9:16" ht="12.75" customHeight="1" x14ac:dyDescent="0.4"/>
    <row r="46" spans="9:16" ht="12.75" customHeight="1" x14ac:dyDescent="0.4"/>
    <row r="47" spans="9:16" ht="12.75" customHeight="1" x14ac:dyDescent="0.4"/>
    <row r="48" spans="9:16" ht="12.75" customHeight="1" x14ac:dyDescent="0.4"/>
    <row r="49" ht="12.75" customHeight="1" x14ac:dyDescent="0.4"/>
    <row r="50" ht="12.75" customHeight="1" x14ac:dyDescent="0.4"/>
    <row r="51" ht="12.75" customHeight="1" x14ac:dyDescent="0.4"/>
    <row r="52" ht="12.75" customHeight="1" x14ac:dyDescent="0.4"/>
    <row r="53" ht="12.75" customHeight="1" x14ac:dyDescent="0.4"/>
    <row r="54" ht="12.75" customHeight="1" x14ac:dyDescent="0.4"/>
    <row r="55" ht="12.75" customHeight="1" x14ac:dyDescent="0.4"/>
    <row r="56" ht="12.75" customHeight="1" x14ac:dyDescent="0.4"/>
    <row r="57" ht="12.75" customHeight="1" x14ac:dyDescent="0.4"/>
    <row r="58" ht="12.75" customHeight="1" x14ac:dyDescent="0.4"/>
    <row r="59" ht="12.75" customHeight="1" x14ac:dyDescent="0.4"/>
    <row r="60" ht="12.75" customHeight="1" x14ac:dyDescent="0.4"/>
    <row r="61" ht="12.75" customHeight="1" x14ac:dyDescent="0.4"/>
    <row r="62" ht="12.75" customHeight="1" x14ac:dyDescent="0.4"/>
    <row r="63" ht="12.75" customHeight="1" x14ac:dyDescent="0.4"/>
    <row r="64" ht="12.75" customHeight="1" x14ac:dyDescent="0.4"/>
    <row r="65" ht="12.75" customHeight="1" x14ac:dyDescent="0.4"/>
    <row r="66" ht="12.75" customHeight="1" x14ac:dyDescent="0.4"/>
    <row r="67" ht="12.75" customHeight="1" x14ac:dyDescent="0.4"/>
    <row r="68" ht="12.75" customHeight="1" x14ac:dyDescent="0.4"/>
    <row r="69" ht="12.75" customHeight="1" x14ac:dyDescent="0.4"/>
    <row r="70" ht="12.75" customHeight="1" x14ac:dyDescent="0.4"/>
    <row r="71" ht="12.75" customHeight="1" x14ac:dyDescent="0.4"/>
    <row r="72" ht="12.75" customHeight="1" x14ac:dyDescent="0.4"/>
    <row r="73" ht="12.75" customHeight="1" x14ac:dyDescent="0.4"/>
    <row r="74" ht="12.75" customHeight="1" x14ac:dyDescent="0.4"/>
    <row r="75" ht="12.75" customHeight="1" x14ac:dyDescent="0.4"/>
    <row r="76" ht="12.75" customHeight="1" x14ac:dyDescent="0.4"/>
    <row r="77" ht="12.75" customHeight="1" x14ac:dyDescent="0.4"/>
    <row r="78" ht="12.75" customHeight="1" x14ac:dyDescent="0.4"/>
    <row r="79" ht="12.75" customHeight="1" x14ac:dyDescent="0.4"/>
    <row r="80" ht="12.75" customHeight="1" x14ac:dyDescent="0.4"/>
  </sheetData>
  <mergeCells count="6">
    <mergeCell ref="H3:H4"/>
    <mergeCell ref="A3:A4"/>
    <mergeCell ref="B3:B4"/>
    <mergeCell ref="C3:E3"/>
    <mergeCell ref="F3:F4"/>
    <mergeCell ref="G3:G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6ECC9-7D5B-4489-8006-0C23490C1963}">
  <dimension ref="A1:M22"/>
  <sheetViews>
    <sheetView showGridLines="0" view="pageBreakPreview" zoomScaleNormal="100" zoomScaleSheetLayoutView="100" workbookViewId="0"/>
  </sheetViews>
  <sheetFormatPr defaultRowHeight="13.5" x14ac:dyDescent="0.4"/>
  <cols>
    <col min="1" max="1" width="16.5" style="6" customWidth="1"/>
    <col min="2" max="13" width="8.375" style="6" customWidth="1"/>
    <col min="14" max="16384" width="9" style="6"/>
  </cols>
  <sheetData>
    <row r="1" spans="1:13" ht="15" customHeight="1" x14ac:dyDescent="0.4">
      <c r="A1" s="119" t="s">
        <v>403</v>
      </c>
      <c r="C1" s="120"/>
      <c r="D1" s="120"/>
      <c r="E1" s="120"/>
      <c r="F1" s="120"/>
      <c r="G1" s="120"/>
      <c r="H1" s="120"/>
      <c r="I1" s="120"/>
      <c r="J1" s="120"/>
      <c r="K1" s="120"/>
      <c r="L1" s="120"/>
      <c r="M1" s="120"/>
    </row>
    <row r="2" spans="1:13" ht="11.25" customHeight="1" thickBot="1" x14ac:dyDescent="0.45">
      <c r="M2" s="7" t="s">
        <v>384</v>
      </c>
    </row>
    <row r="3" spans="1:13" ht="18" customHeight="1" x14ac:dyDescent="0.4">
      <c r="A3" s="13"/>
      <c r="B3" s="513" t="s">
        <v>426</v>
      </c>
      <c r="C3" s="514"/>
      <c r="D3" s="514"/>
      <c r="E3" s="515"/>
      <c r="F3" s="516" t="s">
        <v>212</v>
      </c>
      <c r="G3" s="514"/>
      <c r="H3" s="514"/>
      <c r="I3" s="515"/>
      <c r="J3" s="516" t="s">
        <v>427</v>
      </c>
      <c r="K3" s="514"/>
      <c r="L3" s="514"/>
      <c r="M3" s="515"/>
    </row>
    <row r="4" spans="1:13" ht="18" customHeight="1" x14ac:dyDescent="0.4">
      <c r="A4" s="14" t="s">
        <v>402</v>
      </c>
      <c r="B4" s="517" t="s">
        <v>80</v>
      </c>
      <c r="C4" s="519" t="s">
        <v>81</v>
      </c>
      <c r="D4" s="520"/>
      <c r="E4" s="521"/>
      <c r="F4" s="517" t="s">
        <v>1</v>
      </c>
      <c r="G4" s="522" t="s">
        <v>82</v>
      </c>
      <c r="H4" s="523"/>
      <c r="I4" s="524"/>
      <c r="J4" s="517" t="s">
        <v>80</v>
      </c>
      <c r="K4" s="522" t="s">
        <v>81</v>
      </c>
      <c r="L4" s="523"/>
      <c r="M4" s="524"/>
    </row>
    <row r="5" spans="1:13" ht="18" customHeight="1" x14ac:dyDescent="0.4">
      <c r="A5" s="121"/>
      <c r="B5" s="518"/>
      <c r="C5" s="15" t="s">
        <v>83</v>
      </c>
      <c r="D5" s="16" t="s">
        <v>84</v>
      </c>
      <c r="E5" s="17" t="s">
        <v>85</v>
      </c>
      <c r="F5" s="518"/>
      <c r="G5" s="15" t="s">
        <v>5</v>
      </c>
      <c r="H5" s="16" t="s">
        <v>6</v>
      </c>
      <c r="I5" s="17" t="s">
        <v>7</v>
      </c>
      <c r="J5" s="518"/>
      <c r="K5" s="15" t="s">
        <v>83</v>
      </c>
      <c r="L5" s="16" t="s">
        <v>84</v>
      </c>
      <c r="M5" s="17" t="s">
        <v>85</v>
      </c>
    </row>
    <row r="6" spans="1:13" ht="18" customHeight="1" x14ac:dyDescent="0.4">
      <c r="A6" s="122" t="s">
        <v>86</v>
      </c>
      <c r="B6" s="123">
        <v>24852</v>
      </c>
      <c r="C6" s="31">
        <v>53966</v>
      </c>
      <c r="D6" s="124">
        <v>27321</v>
      </c>
      <c r="E6" s="125">
        <v>26645</v>
      </c>
      <c r="F6" s="123">
        <v>25214</v>
      </c>
      <c r="G6" s="31">
        <v>54117</v>
      </c>
      <c r="H6" s="124">
        <v>27339</v>
      </c>
      <c r="I6" s="125">
        <v>26778</v>
      </c>
      <c r="J6" s="198">
        <v>25404</v>
      </c>
      <c r="K6" s="199">
        <v>54149</v>
      </c>
      <c r="L6" s="200">
        <v>27328</v>
      </c>
      <c r="M6" s="201">
        <v>26821</v>
      </c>
    </row>
    <row r="7" spans="1:13" ht="18" customHeight="1" x14ac:dyDescent="0.4">
      <c r="A7" s="85" t="s">
        <v>87</v>
      </c>
      <c r="B7" s="18">
        <v>766</v>
      </c>
      <c r="C7" s="19">
        <v>1615</v>
      </c>
      <c r="D7" s="20">
        <v>803</v>
      </c>
      <c r="E7" s="21">
        <v>812</v>
      </c>
      <c r="F7" s="18">
        <v>771</v>
      </c>
      <c r="G7" s="19">
        <v>1601</v>
      </c>
      <c r="H7" s="20">
        <v>781</v>
      </c>
      <c r="I7" s="21">
        <v>820</v>
      </c>
      <c r="J7" s="202">
        <v>776</v>
      </c>
      <c r="K7" s="203">
        <v>1597</v>
      </c>
      <c r="L7" s="204">
        <v>772</v>
      </c>
      <c r="M7" s="205">
        <v>825</v>
      </c>
    </row>
    <row r="8" spans="1:13" ht="18" customHeight="1" x14ac:dyDescent="0.4">
      <c r="A8" s="85" t="s">
        <v>88</v>
      </c>
      <c r="B8" s="18">
        <v>303</v>
      </c>
      <c r="C8" s="19">
        <v>600</v>
      </c>
      <c r="D8" s="20">
        <v>313</v>
      </c>
      <c r="E8" s="21">
        <v>287</v>
      </c>
      <c r="F8" s="18">
        <v>314</v>
      </c>
      <c r="G8" s="19">
        <v>603</v>
      </c>
      <c r="H8" s="20">
        <v>308</v>
      </c>
      <c r="I8" s="21">
        <v>295</v>
      </c>
      <c r="J8" s="202">
        <v>311</v>
      </c>
      <c r="K8" s="203">
        <v>607</v>
      </c>
      <c r="L8" s="204">
        <v>308</v>
      </c>
      <c r="M8" s="205">
        <v>299</v>
      </c>
    </row>
    <row r="9" spans="1:13" ht="18" customHeight="1" x14ac:dyDescent="0.4">
      <c r="A9" s="85" t="s">
        <v>89</v>
      </c>
      <c r="B9" s="18">
        <v>379</v>
      </c>
      <c r="C9" s="19">
        <v>793</v>
      </c>
      <c r="D9" s="20">
        <v>413</v>
      </c>
      <c r="E9" s="21">
        <v>380</v>
      </c>
      <c r="F9" s="18">
        <v>366</v>
      </c>
      <c r="G9" s="19">
        <v>770</v>
      </c>
      <c r="H9" s="20">
        <v>400</v>
      </c>
      <c r="I9" s="21">
        <v>370</v>
      </c>
      <c r="J9" s="202">
        <v>371</v>
      </c>
      <c r="K9" s="203">
        <v>750</v>
      </c>
      <c r="L9" s="204">
        <v>395</v>
      </c>
      <c r="M9" s="205">
        <v>355</v>
      </c>
    </row>
    <row r="10" spans="1:13" ht="18" customHeight="1" x14ac:dyDescent="0.4">
      <c r="A10" s="85" t="s">
        <v>90</v>
      </c>
      <c r="B10" s="18">
        <v>497</v>
      </c>
      <c r="C10" s="19">
        <v>1032</v>
      </c>
      <c r="D10" s="20">
        <v>526</v>
      </c>
      <c r="E10" s="21">
        <v>506</v>
      </c>
      <c r="F10" s="18">
        <v>506</v>
      </c>
      <c r="G10" s="19">
        <v>1034</v>
      </c>
      <c r="H10" s="20">
        <v>529</v>
      </c>
      <c r="I10" s="21">
        <v>505</v>
      </c>
      <c r="J10" s="202">
        <v>510</v>
      </c>
      <c r="K10" s="203">
        <v>1026</v>
      </c>
      <c r="L10" s="204">
        <v>526</v>
      </c>
      <c r="M10" s="205">
        <v>500</v>
      </c>
    </row>
    <row r="11" spans="1:13" ht="18" customHeight="1" x14ac:dyDescent="0.4">
      <c r="A11" s="85" t="s">
        <v>91</v>
      </c>
      <c r="B11" s="18">
        <v>380</v>
      </c>
      <c r="C11" s="19">
        <v>806</v>
      </c>
      <c r="D11" s="20">
        <v>425</v>
      </c>
      <c r="E11" s="21">
        <v>381</v>
      </c>
      <c r="F11" s="18">
        <v>378</v>
      </c>
      <c r="G11" s="19">
        <v>806</v>
      </c>
      <c r="H11" s="20">
        <v>427</v>
      </c>
      <c r="I11" s="21">
        <v>379</v>
      </c>
      <c r="J11" s="202">
        <v>374</v>
      </c>
      <c r="K11" s="203">
        <v>796</v>
      </c>
      <c r="L11" s="204">
        <v>424</v>
      </c>
      <c r="M11" s="205">
        <v>372</v>
      </c>
    </row>
    <row r="12" spans="1:13" ht="18" customHeight="1" x14ac:dyDescent="0.4">
      <c r="A12" s="85" t="s">
        <v>92</v>
      </c>
      <c r="B12" s="18">
        <v>589</v>
      </c>
      <c r="C12" s="19">
        <v>1243</v>
      </c>
      <c r="D12" s="20">
        <v>599</v>
      </c>
      <c r="E12" s="21">
        <v>644</v>
      </c>
      <c r="F12" s="18">
        <v>596</v>
      </c>
      <c r="G12" s="19">
        <v>1236</v>
      </c>
      <c r="H12" s="20">
        <v>593</v>
      </c>
      <c r="I12" s="21">
        <v>643</v>
      </c>
      <c r="J12" s="202">
        <v>585</v>
      </c>
      <c r="K12" s="203">
        <v>1199</v>
      </c>
      <c r="L12" s="204">
        <v>580</v>
      </c>
      <c r="M12" s="205">
        <v>619</v>
      </c>
    </row>
    <row r="13" spans="1:13" ht="18" customHeight="1" x14ac:dyDescent="0.4">
      <c r="A13" s="85" t="s">
        <v>93</v>
      </c>
      <c r="B13" s="18">
        <v>471</v>
      </c>
      <c r="C13" s="19">
        <v>1003</v>
      </c>
      <c r="D13" s="20">
        <v>505</v>
      </c>
      <c r="E13" s="21">
        <v>498</v>
      </c>
      <c r="F13" s="18">
        <v>483</v>
      </c>
      <c r="G13" s="19">
        <v>1003</v>
      </c>
      <c r="H13" s="20">
        <v>519</v>
      </c>
      <c r="I13" s="21">
        <v>484</v>
      </c>
      <c r="J13" s="202">
        <v>477</v>
      </c>
      <c r="K13" s="203">
        <v>992</v>
      </c>
      <c r="L13" s="204">
        <v>505</v>
      </c>
      <c r="M13" s="205">
        <v>487</v>
      </c>
    </row>
    <row r="14" spans="1:13" ht="18" customHeight="1" x14ac:dyDescent="0.4">
      <c r="A14" s="85" t="s">
        <v>94</v>
      </c>
      <c r="B14" s="18">
        <v>331</v>
      </c>
      <c r="C14" s="19">
        <v>634</v>
      </c>
      <c r="D14" s="20">
        <v>303</v>
      </c>
      <c r="E14" s="21">
        <v>331</v>
      </c>
      <c r="F14" s="18">
        <v>347</v>
      </c>
      <c r="G14" s="19">
        <v>649</v>
      </c>
      <c r="H14" s="20">
        <v>305</v>
      </c>
      <c r="I14" s="21">
        <v>344</v>
      </c>
      <c r="J14" s="202">
        <v>354</v>
      </c>
      <c r="K14" s="203">
        <v>631</v>
      </c>
      <c r="L14" s="204">
        <v>302</v>
      </c>
      <c r="M14" s="205">
        <v>329</v>
      </c>
    </row>
    <row r="15" spans="1:13" ht="18" customHeight="1" x14ac:dyDescent="0.4">
      <c r="A15" s="85" t="s">
        <v>95</v>
      </c>
      <c r="B15" s="18">
        <v>815</v>
      </c>
      <c r="C15" s="19">
        <v>1093</v>
      </c>
      <c r="D15" s="20">
        <v>772</v>
      </c>
      <c r="E15" s="21">
        <v>321</v>
      </c>
      <c r="F15" s="18">
        <v>835</v>
      </c>
      <c r="G15" s="19">
        <v>1115</v>
      </c>
      <c r="H15" s="20">
        <v>777</v>
      </c>
      <c r="I15" s="21">
        <v>338</v>
      </c>
      <c r="J15" s="202">
        <v>843</v>
      </c>
      <c r="K15" s="203">
        <v>1113</v>
      </c>
      <c r="L15" s="204">
        <v>770</v>
      </c>
      <c r="M15" s="205">
        <v>343</v>
      </c>
    </row>
    <row r="16" spans="1:13" ht="18" customHeight="1" x14ac:dyDescent="0.4">
      <c r="A16" s="85" t="s">
        <v>96</v>
      </c>
      <c r="B16" s="18">
        <v>920</v>
      </c>
      <c r="C16" s="19">
        <v>1515</v>
      </c>
      <c r="D16" s="20">
        <v>895</v>
      </c>
      <c r="E16" s="21">
        <v>620</v>
      </c>
      <c r="F16" s="18">
        <v>936</v>
      </c>
      <c r="G16" s="19">
        <v>1512</v>
      </c>
      <c r="H16" s="20">
        <v>891</v>
      </c>
      <c r="I16" s="21">
        <v>621</v>
      </c>
      <c r="J16" s="202">
        <v>955</v>
      </c>
      <c r="K16" s="203">
        <v>1547</v>
      </c>
      <c r="L16" s="204">
        <v>897</v>
      </c>
      <c r="M16" s="205">
        <v>650</v>
      </c>
    </row>
    <row r="17" spans="1:13" ht="18" customHeight="1" x14ac:dyDescent="0.4">
      <c r="A17" s="85" t="s">
        <v>97</v>
      </c>
      <c r="B17" s="18">
        <v>705</v>
      </c>
      <c r="C17" s="19">
        <v>1254</v>
      </c>
      <c r="D17" s="20">
        <v>676</v>
      </c>
      <c r="E17" s="21">
        <v>578</v>
      </c>
      <c r="F17" s="18">
        <v>715</v>
      </c>
      <c r="G17" s="19">
        <v>1265</v>
      </c>
      <c r="H17" s="20">
        <v>686</v>
      </c>
      <c r="I17" s="21">
        <v>579</v>
      </c>
      <c r="J17" s="202">
        <v>709</v>
      </c>
      <c r="K17" s="203">
        <v>1251</v>
      </c>
      <c r="L17" s="204">
        <v>675</v>
      </c>
      <c r="M17" s="205">
        <v>576</v>
      </c>
    </row>
    <row r="18" spans="1:13" ht="18" customHeight="1" x14ac:dyDescent="0.4">
      <c r="A18" s="85" t="s">
        <v>98</v>
      </c>
      <c r="B18" s="18">
        <v>651</v>
      </c>
      <c r="C18" s="19">
        <v>1362</v>
      </c>
      <c r="D18" s="20">
        <v>661</v>
      </c>
      <c r="E18" s="21">
        <v>701</v>
      </c>
      <c r="F18" s="18">
        <v>656</v>
      </c>
      <c r="G18" s="19">
        <v>1353</v>
      </c>
      <c r="H18" s="20">
        <v>648</v>
      </c>
      <c r="I18" s="21">
        <v>705</v>
      </c>
      <c r="J18" s="202">
        <v>638</v>
      </c>
      <c r="K18" s="203">
        <v>1302</v>
      </c>
      <c r="L18" s="204">
        <v>620</v>
      </c>
      <c r="M18" s="205">
        <v>682</v>
      </c>
    </row>
    <row r="19" spans="1:13" ht="18" customHeight="1" x14ac:dyDescent="0.4">
      <c r="A19" s="85" t="s">
        <v>99</v>
      </c>
      <c r="B19" s="18">
        <v>201</v>
      </c>
      <c r="C19" s="19">
        <v>515</v>
      </c>
      <c r="D19" s="20">
        <v>264</v>
      </c>
      <c r="E19" s="21">
        <v>251</v>
      </c>
      <c r="F19" s="18">
        <v>199</v>
      </c>
      <c r="G19" s="19">
        <v>498</v>
      </c>
      <c r="H19" s="20">
        <v>255</v>
      </c>
      <c r="I19" s="21">
        <v>243</v>
      </c>
      <c r="J19" s="202">
        <v>206</v>
      </c>
      <c r="K19" s="203">
        <v>515</v>
      </c>
      <c r="L19" s="204">
        <v>266</v>
      </c>
      <c r="M19" s="205">
        <v>249</v>
      </c>
    </row>
    <row r="20" spans="1:13" ht="18" customHeight="1" x14ac:dyDescent="0.4">
      <c r="A20" s="86" t="s">
        <v>100</v>
      </c>
      <c r="B20" s="22">
        <v>7008</v>
      </c>
      <c r="C20" s="23">
        <v>13465</v>
      </c>
      <c r="D20" s="24">
        <v>7155</v>
      </c>
      <c r="E20" s="25">
        <v>6310</v>
      </c>
      <c r="F20" s="22">
        <v>7102</v>
      </c>
      <c r="G20" s="23">
        <v>13445</v>
      </c>
      <c r="H20" s="24">
        <v>7119</v>
      </c>
      <c r="I20" s="25">
        <v>6326</v>
      </c>
      <c r="J20" s="206">
        <v>7109</v>
      </c>
      <c r="K20" s="207">
        <v>13326</v>
      </c>
      <c r="L20" s="208">
        <v>7040</v>
      </c>
      <c r="M20" s="209">
        <v>6286</v>
      </c>
    </row>
    <row r="21" spans="1:13" ht="11.25" customHeight="1" x14ac:dyDescent="0.4">
      <c r="A21" s="12" t="s">
        <v>124</v>
      </c>
      <c r="C21" s="5"/>
      <c r="D21" s="4"/>
      <c r="E21" s="4"/>
      <c r="F21" s="4"/>
      <c r="G21" s="5"/>
      <c r="H21" s="4"/>
      <c r="I21" s="4"/>
      <c r="J21" s="134"/>
      <c r="K21" s="134"/>
      <c r="L21" s="134"/>
      <c r="M21" s="134"/>
    </row>
    <row r="22" spans="1:13" ht="12" customHeight="1" x14ac:dyDescent="0.4">
      <c r="A22" s="126"/>
      <c r="B22" s="127"/>
      <c r="C22" s="127"/>
      <c r="D22" s="127"/>
      <c r="E22" s="127"/>
      <c r="F22" s="127"/>
      <c r="G22" s="127"/>
      <c r="H22" s="127"/>
      <c r="I22" s="127"/>
    </row>
  </sheetData>
  <mergeCells count="9">
    <mergeCell ref="B3:E3"/>
    <mergeCell ref="F3:I3"/>
    <mergeCell ref="J3:M3"/>
    <mergeCell ref="B4:B5"/>
    <mergeCell ref="C4:E4"/>
    <mergeCell ref="F4:F5"/>
    <mergeCell ref="G4:I4"/>
    <mergeCell ref="J4:J5"/>
    <mergeCell ref="K4:M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56AB6-7422-4550-BA85-DF43C8B85C87}">
  <dimension ref="A1:N53"/>
  <sheetViews>
    <sheetView showGridLines="0" view="pageBreakPreview" zoomScaleNormal="100" zoomScaleSheetLayoutView="100" workbookViewId="0"/>
  </sheetViews>
  <sheetFormatPr defaultRowHeight="13.5" x14ac:dyDescent="0.4"/>
  <cols>
    <col min="1" max="1" width="16.5" style="6" customWidth="1"/>
    <col min="2" max="13" width="8.375" style="6" customWidth="1"/>
    <col min="14" max="16384" width="9" style="6"/>
  </cols>
  <sheetData>
    <row r="1" spans="1:14" ht="15" customHeight="1" x14ac:dyDescent="0.4">
      <c r="A1" s="119" t="s">
        <v>404</v>
      </c>
      <c r="C1" s="120"/>
      <c r="D1" s="120"/>
      <c r="E1" s="120"/>
      <c r="F1" s="120"/>
      <c r="G1" s="120"/>
      <c r="H1" s="120"/>
      <c r="I1" s="120"/>
      <c r="J1" s="120"/>
      <c r="K1" s="120"/>
      <c r="L1" s="120"/>
      <c r="M1" s="120"/>
    </row>
    <row r="2" spans="1:14" ht="11.25" customHeight="1" thickBot="1" x14ac:dyDescent="0.45">
      <c r="M2" s="7" t="s">
        <v>384</v>
      </c>
    </row>
    <row r="3" spans="1:14" ht="15.75" customHeight="1" x14ac:dyDescent="0.4">
      <c r="A3" s="13"/>
      <c r="B3" s="513" t="s">
        <v>426</v>
      </c>
      <c r="C3" s="514"/>
      <c r="D3" s="514"/>
      <c r="E3" s="515"/>
      <c r="F3" s="516" t="s">
        <v>212</v>
      </c>
      <c r="G3" s="514"/>
      <c r="H3" s="514"/>
      <c r="I3" s="515"/>
      <c r="J3" s="516" t="s">
        <v>427</v>
      </c>
      <c r="K3" s="514"/>
      <c r="L3" s="514"/>
      <c r="M3" s="515"/>
    </row>
    <row r="4" spans="1:14" ht="15.75" customHeight="1" x14ac:dyDescent="0.4">
      <c r="A4" s="14" t="s">
        <v>402</v>
      </c>
      <c r="B4" s="517" t="s">
        <v>80</v>
      </c>
      <c r="C4" s="519" t="s">
        <v>81</v>
      </c>
      <c r="D4" s="520"/>
      <c r="E4" s="521"/>
      <c r="F4" s="517" t="s">
        <v>1</v>
      </c>
      <c r="G4" s="522" t="s">
        <v>82</v>
      </c>
      <c r="H4" s="523"/>
      <c r="I4" s="524"/>
      <c r="J4" s="525" t="s">
        <v>80</v>
      </c>
      <c r="K4" s="527" t="s">
        <v>81</v>
      </c>
      <c r="L4" s="528"/>
      <c r="M4" s="529"/>
      <c r="N4" s="137"/>
    </row>
    <row r="5" spans="1:14" ht="15.75" customHeight="1" x14ac:dyDescent="0.4">
      <c r="A5" s="27"/>
      <c r="B5" s="518"/>
      <c r="C5" s="15" t="s">
        <v>83</v>
      </c>
      <c r="D5" s="16" t="s">
        <v>84</v>
      </c>
      <c r="E5" s="17" t="s">
        <v>85</v>
      </c>
      <c r="F5" s="518"/>
      <c r="G5" s="15" t="s">
        <v>5</v>
      </c>
      <c r="H5" s="16" t="s">
        <v>6</v>
      </c>
      <c r="I5" s="17" t="s">
        <v>7</v>
      </c>
      <c r="J5" s="526"/>
      <c r="K5" s="210" t="s">
        <v>83</v>
      </c>
      <c r="L5" s="211" t="s">
        <v>84</v>
      </c>
      <c r="M5" s="212" t="s">
        <v>85</v>
      </c>
      <c r="N5" s="137"/>
    </row>
    <row r="6" spans="1:14" ht="18" customHeight="1" x14ac:dyDescent="0.4">
      <c r="A6" s="87" t="s">
        <v>101</v>
      </c>
      <c r="B6" s="88">
        <v>44</v>
      </c>
      <c r="C6" s="31">
        <v>100</v>
      </c>
      <c r="D6" s="89">
        <v>44</v>
      </c>
      <c r="E6" s="90">
        <v>56</v>
      </c>
      <c r="F6" s="29">
        <v>48</v>
      </c>
      <c r="G6" s="33">
        <v>103</v>
      </c>
      <c r="H6" s="89">
        <v>43</v>
      </c>
      <c r="I6" s="90">
        <v>60</v>
      </c>
      <c r="J6" s="213">
        <v>51</v>
      </c>
      <c r="K6" s="214">
        <v>105</v>
      </c>
      <c r="L6" s="215">
        <v>44</v>
      </c>
      <c r="M6" s="216">
        <v>61</v>
      </c>
      <c r="N6" s="137"/>
    </row>
    <row r="7" spans="1:14" ht="18" customHeight="1" x14ac:dyDescent="0.4">
      <c r="A7" s="91" t="s">
        <v>102</v>
      </c>
      <c r="B7" s="26">
        <v>415</v>
      </c>
      <c r="C7" s="19">
        <v>880</v>
      </c>
      <c r="D7" s="20">
        <v>441</v>
      </c>
      <c r="E7" s="92">
        <v>439</v>
      </c>
      <c r="F7" s="18">
        <v>422</v>
      </c>
      <c r="G7" s="34">
        <v>881</v>
      </c>
      <c r="H7" s="20">
        <v>430</v>
      </c>
      <c r="I7" s="92">
        <v>451</v>
      </c>
      <c r="J7" s="202">
        <v>419</v>
      </c>
      <c r="K7" s="217">
        <v>881</v>
      </c>
      <c r="L7" s="204">
        <v>431</v>
      </c>
      <c r="M7" s="205">
        <v>450</v>
      </c>
      <c r="N7" s="137"/>
    </row>
    <row r="8" spans="1:14" ht="18" customHeight="1" x14ac:dyDescent="0.4">
      <c r="A8" s="91" t="s">
        <v>103</v>
      </c>
      <c r="B8" s="26">
        <v>352</v>
      </c>
      <c r="C8" s="19">
        <v>733</v>
      </c>
      <c r="D8" s="20">
        <v>345</v>
      </c>
      <c r="E8" s="92">
        <v>388</v>
      </c>
      <c r="F8" s="18">
        <v>368</v>
      </c>
      <c r="G8" s="34">
        <v>734</v>
      </c>
      <c r="H8" s="20">
        <v>342</v>
      </c>
      <c r="I8" s="92">
        <v>392</v>
      </c>
      <c r="J8" s="202">
        <v>385</v>
      </c>
      <c r="K8" s="217">
        <v>752</v>
      </c>
      <c r="L8" s="204">
        <v>356</v>
      </c>
      <c r="M8" s="205">
        <v>396</v>
      </c>
      <c r="N8" s="137"/>
    </row>
    <row r="9" spans="1:14" ht="18" customHeight="1" x14ac:dyDescent="0.4">
      <c r="A9" s="91" t="s">
        <v>104</v>
      </c>
      <c r="B9" s="26">
        <v>279</v>
      </c>
      <c r="C9" s="19">
        <v>650</v>
      </c>
      <c r="D9" s="20">
        <v>321</v>
      </c>
      <c r="E9" s="92">
        <v>329</v>
      </c>
      <c r="F9" s="18">
        <v>279</v>
      </c>
      <c r="G9" s="34">
        <v>636</v>
      </c>
      <c r="H9" s="20">
        <v>315</v>
      </c>
      <c r="I9" s="92">
        <v>321</v>
      </c>
      <c r="J9" s="202">
        <v>271</v>
      </c>
      <c r="K9" s="217">
        <v>625</v>
      </c>
      <c r="L9" s="204">
        <v>305</v>
      </c>
      <c r="M9" s="205">
        <v>320</v>
      </c>
      <c r="N9" s="137"/>
    </row>
    <row r="10" spans="1:14" ht="18" customHeight="1" x14ac:dyDescent="0.4">
      <c r="A10" s="91" t="s">
        <v>105</v>
      </c>
      <c r="B10" s="26">
        <v>253</v>
      </c>
      <c r="C10" s="19">
        <v>578</v>
      </c>
      <c r="D10" s="20">
        <v>276</v>
      </c>
      <c r="E10" s="92">
        <v>302</v>
      </c>
      <c r="F10" s="18">
        <v>244</v>
      </c>
      <c r="G10" s="34">
        <v>550</v>
      </c>
      <c r="H10" s="20">
        <v>260</v>
      </c>
      <c r="I10" s="92">
        <v>290</v>
      </c>
      <c r="J10" s="202">
        <v>246</v>
      </c>
      <c r="K10" s="217">
        <v>553</v>
      </c>
      <c r="L10" s="204">
        <v>265</v>
      </c>
      <c r="M10" s="205">
        <v>288</v>
      </c>
      <c r="N10" s="137"/>
    </row>
    <row r="11" spans="1:14" ht="18" customHeight="1" x14ac:dyDescent="0.4">
      <c r="A11" s="91" t="s">
        <v>106</v>
      </c>
      <c r="B11" s="26">
        <v>131</v>
      </c>
      <c r="C11" s="19">
        <v>272</v>
      </c>
      <c r="D11" s="20">
        <v>135</v>
      </c>
      <c r="E11" s="92">
        <v>137</v>
      </c>
      <c r="F11" s="18">
        <v>134</v>
      </c>
      <c r="G11" s="34">
        <v>274</v>
      </c>
      <c r="H11" s="20">
        <v>141</v>
      </c>
      <c r="I11" s="92">
        <v>133</v>
      </c>
      <c r="J11" s="202">
        <v>135</v>
      </c>
      <c r="K11" s="217">
        <v>275</v>
      </c>
      <c r="L11" s="204">
        <v>139</v>
      </c>
      <c r="M11" s="205">
        <v>136</v>
      </c>
      <c r="N11" s="137"/>
    </row>
    <row r="12" spans="1:14" ht="18" customHeight="1" x14ac:dyDescent="0.4">
      <c r="A12" s="91" t="s">
        <v>107</v>
      </c>
      <c r="B12" s="26">
        <v>360</v>
      </c>
      <c r="C12" s="19">
        <v>803</v>
      </c>
      <c r="D12" s="20">
        <v>418</v>
      </c>
      <c r="E12" s="92">
        <v>385</v>
      </c>
      <c r="F12" s="18">
        <v>361</v>
      </c>
      <c r="G12" s="34">
        <v>806</v>
      </c>
      <c r="H12" s="20">
        <v>413</v>
      </c>
      <c r="I12" s="92">
        <v>393</v>
      </c>
      <c r="J12" s="202">
        <v>356</v>
      </c>
      <c r="K12" s="217">
        <v>780</v>
      </c>
      <c r="L12" s="204">
        <v>399</v>
      </c>
      <c r="M12" s="205">
        <v>381</v>
      </c>
      <c r="N12" s="137"/>
    </row>
    <row r="13" spans="1:14" ht="18" customHeight="1" x14ac:dyDescent="0.4">
      <c r="A13" s="91" t="s">
        <v>108</v>
      </c>
      <c r="B13" s="26">
        <v>304</v>
      </c>
      <c r="C13" s="19">
        <v>709</v>
      </c>
      <c r="D13" s="20">
        <v>349</v>
      </c>
      <c r="E13" s="92">
        <v>360</v>
      </c>
      <c r="F13" s="18">
        <v>300</v>
      </c>
      <c r="G13" s="34">
        <v>715</v>
      </c>
      <c r="H13" s="20">
        <v>355</v>
      </c>
      <c r="I13" s="92">
        <v>360</v>
      </c>
      <c r="J13" s="202">
        <v>302</v>
      </c>
      <c r="K13" s="217">
        <v>716</v>
      </c>
      <c r="L13" s="204">
        <v>352</v>
      </c>
      <c r="M13" s="205">
        <v>364</v>
      </c>
      <c r="N13" s="137"/>
    </row>
    <row r="14" spans="1:14" ht="18" customHeight="1" x14ac:dyDescent="0.4">
      <c r="A14" s="91" t="s">
        <v>109</v>
      </c>
      <c r="B14" s="26">
        <v>497</v>
      </c>
      <c r="C14" s="19">
        <v>1070</v>
      </c>
      <c r="D14" s="20">
        <v>513</v>
      </c>
      <c r="E14" s="92">
        <v>557</v>
      </c>
      <c r="F14" s="18">
        <v>498</v>
      </c>
      <c r="G14" s="34">
        <v>1066</v>
      </c>
      <c r="H14" s="20">
        <v>507</v>
      </c>
      <c r="I14" s="92">
        <v>559</v>
      </c>
      <c r="J14" s="202">
        <v>505</v>
      </c>
      <c r="K14" s="217">
        <v>1071</v>
      </c>
      <c r="L14" s="204">
        <v>507</v>
      </c>
      <c r="M14" s="205">
        <v>564</v>
      </c>
      <c r="N14" s="137"/>
    </row>
    <row r="15" spans="1:14" ht="18" customHeight="1" x14ac:dyDescent="0.4">
      <c r="A15" s="91" t="s">
        <v>110</v>
      </c>
      <c r="B15" s="26">
        <v>202</v>
      </c>
      <c r="C15" s="19">
        <v>481</v>
      </c>
      <c r="D15" s="20">
        <v>233</v>
      </c>
      <c r="E15" s="92">
        <v>248</v>
      </c>
      <c r="F15" s="18">
        <v>210</v>
      </c>
      <c r="G15" s="34">
        <v>493</v>
      </c>
      <c r="H15" s="20">
        <v>248</v>
      </c>
      <c r="I15" s="92">
        <v>245</v>
      </c>
      <c r="J15" s="202">
        <v>220</v>
      </c>
      <c r="K15" s="217">
        <v>500</v>
      </c>
      <c r="L15" s="204">
        <v>259</v>
      </c>
      <c r="M15" s="205">
        <v>241</v>
      </c>
      <c r="N15" s="137"/>
    </row>
    <row r="16" spans="1:14" ht="18" customHeight="1" x14ac:dyDescent="0.4">
      <c r="A16" s="91" t="s">
        <v>111</v>
      </c>
      <c r="B16" s="26">
        <v>118</v>
      </c>
      <c r="C16" s="19">
        <v>246</v>
      </c>
      <c r="D16" s="20">
        <v>122</v>
      </c>
      <c r="E16" s="92">
        <v>124</v>
      </c>
      <c r="F16" s="18">
        <v>122</v>
      </c>
      <c r="G16" s="34">
        <v>257</v>
      </c>
      <c r="H16" s="20">
        <v>125</v>
      </c>
      <c r="I16" s="92">
        <v>132</v>
      </c>
      <c r="J16" s="202">
        <v>131</v>
      </c>
      <c r="K16" s="217">
        <v>273</v>
      </c>
      <c r="L16" s="204">
        <v>131</v>
      </c>
      <c r="M16" s="205">
        <v>142</v>
      </c>
      <c r="N16" s="137"/>
    </row>
    <row r="17" spans="1:14" ht="18" customHeight="1" x14ac:dyDescent="0.4">
      <c r="A17" s="91" t="s">
        <v>112</v>
      </c>
      <c r="B17" s="26">
        <v>218</v>
      </c>
      <c r="C17" s="19">
        <v>612</v>
      </c>
      <c r="D17" s="20">
        <v>294</v>
      </c>
      <c r="E17" s="92">
        <v>318</v>
      </c>
      <c r="F17" s="18">
        <v>219</v>
      </c>
      <c r="G17" s="34">
        <v>609</v>
      </c>
      <c r="H17" s="20">
        <v>289</v>
      </c>
      <c r="I17" s="92">
        <v>320</v>
      </c>
      <c r="J17" s="202">
        <v>222</v>
      </c>
      <c r="K17" s="217">
        <v>623</v>
      </c>
      <c r="L17" s="204">
        <v>299</v>
      </c>
      <c r="M17" s="205">
        <v>324</v>
      </c>
      <c r="N17" s="137"/>
    </row>
    <row r="18" spans="1:14" ht="18" customHeight="1" x14ac:dyDescent="0.4">
      <c r="A18" s="91" t="s">
        <v>113</v>
      </c>
      <c r="B18" s="26">
        <v>85</v>
      </c>
      <c r="C18" s="19">
        <v>169</v>
      </c>
      <c r="D18" s="20">
        <v>82</v>
      </c>
      <c r="E18" s="92">
        <v>87</v>
      </c>
      <c r="F18" s="18">
        <v>86</v>
      </c>
      <c r="G18" s="34">
        <v>175</v>
      </c>
      <c r="H18" s="20">
        <v>87</v>
      </c>
      <c r="I18" s="92">
        <v>88</v>
      </c>
      <c r="J18" s="202">
        <v>84</v>
      </c>
      <c r="K18" s="217">
        <v>173</v>
      </c>
      <c r="L18" s="204">
        <v>88</v>
      </c>
      <c r="M18" s="205">
        <v>85</v>
      </c>
      <c r="N18" s="137"/>
    </row>
    <row r="19" spans="1:14" ht="18" customHeight="1" x14ac:dyDescent="0.4">
      <c r="A19" s="91" t="s">
        <v>114</v>
      </c>
      <c r="B19" s="26">
        <v>13</v>
      </c>
      <c r="C19" s="19">
        <v>40</v>
      </c>
      <c r="D19" s="20">
        <v>23</v>
      </c>
      <c r="E19" s="92">
        <v>17</v>
      </c>
      <c r="F19" s="18">
        <v>12</v>
      </c>
      <c r="G19" s="34">
        <v>39</v>
      </c>
      <c r="H19" s="20">
        <v>23</v>
      </c>
      <c r="I19" s="92">
        <v>16</v>
      </c>
      <c r="J19" s="202">
        <v>12</v>
      </c>
      <c r="K19" s="217">
        <v>38</v>
      </c>
      <c r="L19" s="204">
        <v>22</v>
      </c>
      <c r="M19" s="205">
        <v>16</v>
      </c>
      <c r="N19" s="137"/>
    </row>
    <row r="20" spans="1:14" ht="18" customHeight="1" x14ac:dyDescent="0.4">
      <c r="A20" s="91" t="s">
        <v>115</v>
      </c>
      <c r="B20" s="26">
        <v>165</v>
      </c>
      <c r="C20" s="19">
        <v>309</v>
      </c>
      <c r="D20" s="20">
        <v>149</v>
      </c>
      <c r="E20" s="92">
        <v>160</v>
      </c>
      <c r="F20" s="18">
        <v>161</v>
      </c>
      <c r="G20" s="34">
        <v>302</v>
      </c>
      <c r="H20" s="20">
        <v>151</v>
      </c>
      <c r="I20" s="92">
        <v>151</v>
      </c>
      <c r="J20" s="202">
        <v>162</v>
      </c>
      <c r="K20" s="217">
        <v>291</v>
      </c>
      <c r="L20" s="204">
        <v>140</v>
      </c>
      <c r="M20" s="205">
        <v>151</v>
      </c>
      <c r="N20" s="137"/>
    </row>
    <row r="21" spans="1:14" ht="18" customHeight="1" x14ac:dyDescent="0.4">
      <c r="A21" s="91" t="s">
        <v>116</v>
      </c>
      <c r="B21" s="26">
        <v>494</v>
      </c>
      <c r="C21" s="19">
        <v>1120</v>
      </c>
      <c r="D21" s="20">
        <v>576</v>
      </c>
      <c r="E21" s="92">
        <v>544</v>
      </c>
      <c r="F21" s="18">
        <v>502</v>
      </c>
      <c r="G21" s="34">
        <v>1116</v>
      </c>
      <c r="H21" s="20">
        <v>572</v>
      </c>
      <c r="I21" s="92">
        <v>544</v>
      </c>
      <c r="J21" s="202">
        <v>493</v>
      </c>
      <c r="K21" s="217">
        <v>1119</v>
      </c>
      <c r="L21" s="204">
        <v>576</v>
      </c>
      <c r="M21" s="205">
        <v>543</v>
      </c>
      <c r="N21" s="137"/>
    </row>
    <row r="22" spans="1:14" ht="18" customHeight="1" x14ac:dyDescent="0.4">
      <c r="A22" s="91" t="s">
        <v>117</v>
      </c>
      <c r="B22" s="26">
        <v>236</v>
      </c>
      <c r="C22" s="19">
        <v>492</v>
      </c>
      <c r="D22" s="20">
        <v>240</v>
      </c>
      <c r="E22" s="92">
        <v>252</v>
      </c>
      <c r="F22" s="18">
        <v>236</v>
      </c>
      <c r="G22" s="34">
        <v>487</v>
      </c>
      <c r="H22" s="20">
        <v>234</v>
      </c>
      <c r="I22" s="92">
        <v>253</v>
      </c>
      <c r="J22" s="202">
        <v>246</v>
      </c>
      <c r="K22" s="217">
        <v>511</v>
      </c>
      <c r="L22" s="204">
        <v>248</v>
      </c>
      <c r="M22" s="205">
        <v>263</v>
      </c>
      <c r="N22" s="137"/>
    </row>
    <row r="23" spans="1:14" ht="18" customHeight="1" x14ac:dyDescent="0.4">
      <c r="A23" s="91" t="s">
        <v>118</v>
      </c>
      <c r="B23" s="18">
        <v>312</v>
      </c>
      <c r="C23" s="19">
        <v>768</v>
      </c>
      <c r="D23" s="20">
        <v>379</v>
      </c>
      <c r="E23" s="92">
        <v>389</v>
      </c>
      <c r="F23" s="18">
        <v>310</v>
      </c>
      <c r="G23" s="34">
        <v>758</v>
      </c>
      <c r="H23" s="20">
        <v>373</v>
      </c>
      <c r="I23" s="92">
        <v>385</v>
      </c>
      <c r="J23" s="202">
        <v>326</v>
      </c>
      <c r="K23" s="217">
        <v>758</v>
      </c>
      <c r="L23" s="204">
        <v>381</v>
      </c>
      <c r="M23" s="205">
        <v>377</v>
      </c>
      <c r="N23" s="137"/>
    </row>
    <row r="24" spans="1:14" ht="18" customHeight="1" x14ac:dyDescent="0.4">
      <c r="A24" s="91" t="s">
        <v>119</v>
      </c>
      <c r="B24" s="18">
        <v>330</v>
      </c>
      <c r="C24" s="19">
        <v>717</v>
      </c>
      <c r="D24" s="20">
        <v>350</v>
      </c>
      <c r="E24" s="92">
        <v>367</v>
      </c>
      <c r="F24" s="18">
        <v>343</v>
      </c>
      <c r="G24" s="34">
        <v>747</v>
      </c>
      <c r="H24" s="20">
        <v>365</v>
      </c>
      <c r="I24" s="92">
        <v>382</v>
      </c>
      <c r="J24" s="202">
        <v>339</v>
      </c>
      <c r="K24" s="217">
        <v>720</v>
      </c>
      <c r="L24" s="204">
        <v>355</v>
      </c>
      <c r="M24" s="205">
        <v>365</v>
      </c>
      <c r="N24" s="137"/>
    </row>
    <row r="25" spans="1:14" ht="18" customHeight="1" x14ac:dyDescent="0.4">
      <c r="A25" s="91" t="s">
        <v>120</v>
      </c>
      <c r="B25" s="18">
        <v>211</v>
      </c>
      <c r="C25" s="19">
        <v>485</v>
      </c>
      <c r="D25" s="20">
        <v>227</v>
      </c>
      <c r="E25" s="92">
        <v>258</v>
      </c>
      <c r="F25" s="18">
        <v>217</v>
      </c>
      <c r="G25" s="34">
        <v>489</v>
      </c>
      <c r="H25" s="20">
        <v>229</v>
      </c>
      <c r="I25" s="92">
        <v>260</v>
      </c>
      <c r="J25" s="202">
        <v>212</v>
      </c>
      <c r="K25" s="217">
        <v>471</v>
      </c>
      <c r="L25" s="204">
        <v>217</v>
      </c>
      <c r="M25" s="205">
        <v>254</v>
      </c>
      <c r="N25" s="137"/>
    </row>
    <row r="26" spans="1:14" ht="18" customHeight="1" x14ac:dyDescent="0.4">
      <c r="A26" s="91" t="s">
        <v>121</v>
      </c>
      <c r="B26" s="18">
        <v>315</v>
      </c>
      <c r="C26" s="19">
        <v>676</v>
      </c>
      <c r="D26" s="20">
        <v>330</v>
      </c>
      <c r="E26" s="92">
        <v>346</v>
      </c>
      <c r="F26" s="18">
        <v>333</v>
      </c>
      <c r="G26" s="34">
        <v>709</v>
      </c>
      <c r="H26" s="20">
        <v>346</v>
      </c>
      <c r="I26" s="92">
        <v>363</v>
      </c>
      <c r="J26" s="202">
        <v>334</v>
      </c>
      <c r="K26" s="217">
        <v>703</v>
      </c>
      <c r="L26" s="204">
        <v>350</v>
      </c>
      <c r="M26" s="205">
        <v>353</v>
      </c>
      <c r="N26" s="137"/>
    </row>
    <row r="27" spans="1:14" ht="18" customHeight="1" x14ac:dyDescent="0.4">
      <c r="A27" s="91" t="s">
        <v>122</v>
      </c>
      <c r="B27" s="18">
        <v>155</v>
      </c>
      <c r="C27" s="19">
        <v>423</v>
      </c>
      <c r="D27" s="20">
        <v>211</v>
      </c>
      <c r="E27" s="92">
        <v>212</v>
      </c>
      <c r="F27" s="18">
        <v>150</v>
      </c>
      <c r="G27" s="34">
        <v>403</v>
      </c>
      <c r="H27" s="20">
        <v>206</v>
      </c>
      <c r="I27" s="92">
        <v>197</v>
      </c>
      <c r="J27" s="202">
        <v>161</v>
      </c>
      <c r="K27" s="217">
        <v>413</v>
      </c>
      <c r="L27" s="204">
        <v>212</v>
      </c>
      <c r="M27" s="205">
        <v>201</v>
      </c>
      <c r="N27" s="137"/>
    </row>
    <row r="28" spans="1:14" ht="18" customHeight="1" x14ac:dyDescent="0.4">
      <c r="A28" s="91" t="s">
        <v>123</v>
      </c>
      <c r="B28" s="18">
        <v>263</v>
      </c>
      <c r="C28" s="19">
        <v>685</v>
      </c>
      <c r="D28" s="20">
        <v>326</v>
      </c>
      <c r="E28" s="92">
        <v>359</v>
      </c>
      <c r="F28" s="18">
        <v>263</v>
      </c>
      <c r="G28" s="34">
        <v>679</v>
      </c>
      <c r="H28" s="20">
        <v>329</v>
      </c>
      <c r="I28" s="92">
        <v>350</v>
      </c>
      <c r="J28" s="202">
        <v>272</v>
      </c>
      <c r="K28" s="217">
        <v>679</v>
      </c>
      <c r="L28" s="204">
        <v>332</v>
      </c>
      <c r="M28" s="205">
        <v>347</v>
      </c>
      <c r="N28" s="137"/>
    </row>
    <row r="29" spans="1:14" ht="18" customHeight="1" x14ac:dyDescent="0.4">
      <c r="A29" s="93" t="s">
        <v>125</v>
      </c>
      <c r="B29" s="94">
        <v>181</v>
      </c>
      <c r="C29" s="32">
        <v>395</v>
      </c>
      <c r="D29" s="95">
        <v>199</v>
      </c>
      <c r="E29" s="96">
        <v>196</v>
      </c>
      <c r="F29" s="97">
        <v>181</v>
      </c>
      <c r="G29" s="35">
        <v>387</v>
      </c>
      <c r="H29" s="95">
        <v>192</v>
      </c>
      <c r="I29" s="96">
        <v>195</v>
      </c>
      <c r="J29" s="218">
        <v>170</v>
      </c>
      <c r="K29" s="219">
        <v>372</v>
      </c>
      <c r="L29" s="220">
        <v>183</v>
      </c>
      <c r="M29" s="221">
        <v>189</v>
      </c>
      <c r="N29" s="137"/>
    </row>
    <row r="30" spans="1:14" ht="11.25" customHeight="1" x14ac:dyDescent="0.4">
      <c r="A30" s="12" t="s">
        <v>124</v>
      </c>
      <c r="J30" s="137"/>
      <c r="K30" s="137"/>
      <c r="L30" s="137"/>
      <c r="M30" s="137"/>
      <c r="N30" s="137"/>
    </row>
    <row r="31" spans="1:14" ht="15.75" customHeight="1" x14ac:dyDescent="0.4"/>
    <row r="32" spans="1:14" ht="15.75" customHeight="1" x14ac:dyDescent="0.4"/>
    <row r="33" ht="15.75" customHeight="1" x14ac:dyDescent="0.4"/>
    <row r="34" ht="15.75" customHeight="1" x14ac:dyDescent="0.4"/>
    <row r="35" ht="15.75" customHeight="1" x14ac:dyDescent="0.4"/>
    <row r="36" ht="15.75" customHeight="1" x14ac:dyDescent="0.4"/>
    <row r="37" ht="15.75" customHeight="1" x14ac:dyDescent="0.4"/>
    <row r="38" ht="15.75" customHeight="1" x14ac:dyDescent="0.4"/>
    <row r="39" ht="15.75" customHeight="1" x14ac:dyDescent="0.4"/>
    <row r="40" ht="15.75" customHeight="1" x14ac:dyDescent="0.4"/>
    <row r="41" ht="15.75" customHeight="1" x14ac:dyDescent="0.4"/>
    <row r="42" ht="15.75" customHeight="1" x14ac:dyDescent="0.4"/>
    <row r="43" ht="15.75" customHeight="1" x14ac:dyDescent="0.4"/>
    <row r="44" ht="15.75" customHeight="1" x14ac:dyDescent="0.4"/>
    <row r="45" ht="15.75" customHeight="1" x14ac:dyDescent="0.4"/>
    <row r="46" ht="15.75" customHeight="1" x14ac:dyDescent="0.4"/>
    <row r="47" ht="15.75" customHeight="1" x14ac:dyDescent="0.4"/>
    <row r="48" ht="15.75" customHeight="1" x14ac:dyDescent="0.4"/>
    <row r="49" ht="15.75" customHeight="1" x14ac:dyDescent="0.4"/>
    <row r="50" ht="15.75" customHeight="1" x14ac:dyDescent="0.4"/>
    <row r="51" ht="15.75" customHeight="1" x14ac:dyDescent="0.4"/>
    <row r="52" ht="15.75" customHeight="1" x14ac:dyDescent="0.4"/>
    <row r="53" ht="15.75" customHeight="1" x14ac:dyDescent="0.4"/>
  </sheetData>
  <mergeCells count="9">
    <mergeCell ref="B3:E3"/>
    <mergeCell ref="F3:I3"/>
    <mergeCell ref="J3:M3"/>
    <mergeCell ref="B4:B5"/>
    <mergeCell ref="C4:E4"/>
    <mergeCell ref="F4:F5"/>
    <mergeCell ref="G4:I4"/>
    <mergeCell ref="J4:J5"/>
    <mergeCell ref="K4:M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3E390-2451-4A86-980A-C770049EDC8B}">
  <dimension ref="A1:N35"/>
  <sheetViews>
    <sheetView showGridLines="0" view="pageBreakPreview" zoomScaleNormal="100" zoomScaleSheetLayoutView="100" workbookViewId="0"/>
  </sheetViews>
  <sheetFormatPr defaultRowHeight="13.5" x14ac:dyDescent="0.4"/>
  <cols>
    <col min="1" max="1" width="16.5" style="6" customWidth="1"/>
    <col min="2" max="13" width="8.375" style="6" customWidth="1"/>
    <col min="14" max="16384" width="9" style="6"/>
  </cols>
  <sheetData>
    <row r="1" spans="1:14" ht="15" customHeight="1" x14ac:dyDescent="0.4">
      <c r="A1" s="119" t="s">
        <v>405</v>
      </c>
      <c r="C1" s="120"/>
      <c r="D1" s="120"/>
      <c r="E1" s="120"/>
      <c r="F1" s="120"/>
      <c r="G1" s="120"/>
      <c r="H1" s="120"/>
      <c r="I1" s="120"/>
      <c r="J1" s="120"/>
      <c r="K1" s="120"/>
      <c r="L1" s="120"/>
      <c r="M1" s="120"/>
    </row>
    <row r="2" spans="1:14" ht="11.25" customHeight="1" thickBot="1" x14ac:dyDescent="0.45">
      <c r="M2" s="7" t="s">
        <v>384</v>
      </c>
    </row>
    <row r="3" spans="1:14" ht="15.75" customHeight="1" x14ac:dyDescent="0.4">
      <c r="A3" s="13"/>
      <c r="B3" s="513" t="s">
        <v>426</v>
      </c>
      <c r="C3" s="514"/>
      <c r="D3" s="514"/>
      <c r="E3" s="515"/>
      <c r="F3" s="530" t="s">
        <v>424</v>
      </c>
      <c r="G3" s="514"/>
      <c r="H3" s="514"/>
      <c r="I3" s="515"/>
      <c r="J3" s="516" t="s">
        <v>427</v>
      </c>
      <c r="K3" s="514"/>
      <c r="L3" s="514"/>
      <c r="M3" s="515"/>
    </row>
    <row r="4" spans="1:14" ht="15.75" customHeight="1" x14ac:dyDescent="0.4">
      <c r="A4" s="14" t="s">
        <v>402</v>
      </c>
      <c r="B4" s="517" t="s">
        <v>80</v>
      </c>
      <c r="C4" s="519" t="s">
        <v>81</v>
      </c>
      <c r="D4" s="520"/>
      <c r="E4" s="521"/>
      <c r="F4" s="517" t="s">
        <v>1</v>
      </c>
      <c r="G4" s="522" t="s">
        <v>82</v>
      </c>
      <c r="H4" s="523"/>
      <c r="I4" s="524"/>
      <c r="J4" s="525" t="s">
        <v>80</v>
      </c>
      <c r="K4" s="527" t="s">
        <v>81</v>
      </c>
      <c r="L4" s="528"/>
      <c r="M4" s="529"/>
      <c r="N4" s="137"/>
    </row>
    <row r="5" spans="1:14" ht="15.75" customHeight="1" x14ac:dyDescent="0.4">
      <c r="A5" s="27"/>
      <c r="B5" s="518"/>
      <c r="C5" s="15" t="s">
        <v>83</v>
      </c>
      <c r="D5" s="16" t="s">
        <v>84</v>
      </c>
      <c r="E5" s="17" t="s">
        <v>85</v>
      </c>
      <c r="F5" s="518"/>
      <c r="G5" s="15" t="s">
        <v>5</v>
      </c>
      <c r="H5" s="16" t="s">
        <v>6</v>
      </c>
      <c r="I5" s="17" t="s">
        <v>7</v>
      </c>
      <c r="J5" s="526"/>
      <c r="K5" s="210" t="s">
        <v>83</v>
      </c>
      <c r="L5" s="211" t="s">
        <v>84</v>
      </c>
      <c r="M5" s="212" t="s">
        <v>85</v>
      </c>
      <c r="N5" s="137"/>
    </row>
    <row r="6" spans="1:14" ht="18" customHeight="1" x14ac:dyDescent="0.4">
      <c r="A6" s="91" t="s">
        <v>126</v>
      </c>
      <c r="B6" s="84">
        <v>287</v>
      </c>
      <c r="C6" s="99">
        <v>798</v>
      </c>
      <c r="D6" s="100">
        <v>403</v>
      </c>
      <c r="E6" s="128">
        <v>395</v>
      </c>
      <c r="F6" s="84">
        <v>310</v>
      </c>
      <c r="G6" s="42">
        <v>865</v>
      </c>
      <c r="H6" s="101">
        <v>429</v>
      </c>
      <c r="I6" s="129">
        <v>436</v>
      </c>
      <c r="J6" s="222">
        <v>350</v>
      </c>
      <c r="K6" s="223">
        <v>983</v>
      </c>
      <c r="L6" s="224">
        <v>495</v>
      </c>
      <c r="M6" s="225">
        <v>488</v>
      </c>
      <c r="N6" s="137"/>
    </row>
    <row r="7" spans="1:14" ht="18" customHeight="1" x14ac:dyDescent="0.4">
      <c r="A7" s="91" t="s">
        <v>127</v>
      </c>
      <c r="B7" s="102">
        <v>46</v>
      </c>
      <c r="C7" s="103">
        <v>127</v>
      </c>
      <c r="D7" s="101">
        <v>62</v>
      </c>
      <c r="E7" s="129">
        <v>65</v>
      </c>
      <c r="F7" s="102">
        <v>45</v>
      </c>
      <c r="G7" s="42">
        <v>125</v>
      </c>
      <c r="H7" s="101">
        <v>61</v>
      </c>
      <c r="I7" s="129">
        <v>64</v>
      </c>
      <c r="J7" s="222">
        <v>45</v>
      </c>
      <c r="K7" s="223">
        <v>123</v>
      </c>
      <c r="L7" s="224">
        <v>59</v>
      </c>
      <c r="M7" s="225">
        <v>64</v>
      </c>
      <c r="N7" s="137"/>
    </row>
    <row r="8" spans="1:14" ht="18" customHeight="1" x14ac:dyDescent="0.4">
      <c r="A8" s="91" t="s">
        <v>128</v>
      </c>
      <c r="B8" s="102">
        <v>26</v>
      </c>
      <c r="C8" s="103">
        <v>69</v>
      </c>
      <c r="D8" s="101">
        <v>32</v>
      </c>
      <c r="E8" s="129">
        <v>37</v>
      </c>
      <c r="F8" s="102">
        <v>29</v>
      </c>
      <c r="G8" s="42">
        <v>76</v>
      </c>
      <c r="H8" s="101">
        <v>36</v>
      </c>
      <c r="I8" s="129">
        <v>40</v>
      </c>
      <c r="J8" s="222">
        <v>33</v>
      </c>
      <c r="K8" s="223">
        <v>89</v>
      </c>
      <c r="L8" s="224">
        <v>43</v>
      </c>
      <c r="M8" s="225">
        <v>46</v>
      </c>
      <c r="N8" s="137"/>
    </row>
    <row r="9" spans="1:14" ht="18" customHeight="1" x14ac:dyDescent="0.4">
      <c r="A9" s="91" t="s">
        <v>129</v>
      </c>
      <c r="B9" s="102">
        <v>46</v>
      </c>
      <c r="C9" s="103">
        <v>46</v>
      </c>
      <c r="D9" s="101">
        <v>26</v>
      </c>
      <c r="E9" s="129">
        <v>20</v>
      </c>
      <c r="F9" s="102">
        <v>41</v>
      </c>
      <c r="G9" s="42">
        <v>41</v>
      </c>
      <c r="H9" s="101">
        <v>24</v>
      </c>
      <c r="I9" s="129">
        <v>17</v>
      </c>
      <c r="J9" s="222">
        <v>39</v>
      </c>
      <c r="K9" s="223">
        <v>39</v>
      </c>
      <c r="L9" s="224">
        <v>24</v>
      </c>
      <c r="M9" s="225">
        <v>15</v>
      </c>
      <c r="N9" s="137"/>
    </row>
    <row r="10" spans="1:14" ht="18" customHeight="1" x14ac:dyDescent="0.4">
      <c r="A10" s="91" t="s">
        <v>130</v>
      </c>
      <c r="B10" s="102">
        <v>65</v>
      </c>
      <c r="C10" s="103">
        <v>156</v>
      </c>
      <c r="D10" s="101">
        <v>76</v>
      </c>
      <c r="E10" s="129">
        <v>80</v>
      </c>
      <c r="F10" s="102">
        <v>64</v>
      </c>
      <c r="G10" s="42">
        <v>152</v>
      </c>
      <c r="H10" s="101">
        <v>73</v>
      </c>
      <c r="I10" s="129">
        <v>79</v>
      </c>
      <c r="J10" s="222">
        <v>62</v>
      </c>
      <c r="K10" s="223">
        <v>149</v>
      </c>
      <c r="L10" s="224">
        <v>69</v>
      </c>
      <c r="M10" s="225">
        <v>80</v>
      </c>
      <c r="N10" s="137"/>
    </row>
    <row r="11" spans="1:14" ht="18" customHeight="1" x14ac:dyDescent="0.4">
      <c r="A11" s="91" t="s">
        <v>131</v>
      </c>
      <c r="B11" s="102">
        <v>42</v>
      </c>
      <c r="C11" s="103">
        <v>42</v>
      </c>
      <c r="D11" s="101">
        <v>19</v>
      </c>
      <c r="E11" s="129">
        <v>23</v>
      </c>
      <c r="F11" s="102">
        <v>38</v>
      </c>
      <c r="G11" s="42">
        <v>38</v>
      </c>
      <c r="H11" s="101">
        <v>19</v>
      </c>
      <c r="I11" s="129">
        <v>19</v>
      </c>
      <c r="J11" s="222">
        <v>31</v>
      </c>
      <c r="K11" s="223">
        <v>31</v>
      </c>
      <c r="L11" s="224">
        <v>17</v>
      </c>
      <c r="M11" s="225">
        <v>14</v>
      </c>
      <c r="N11" s="137"/>
    </row>
    <row r="12" spans="1:14" ht="18" customHeight="1" x14ac:dyDescent="0.4">
      <c r="A12" s="91" t="s">
        <v>132</v>
      </c>
      <c r="B12" s="102">
        <v>28</v>
      </c>
      <c r="C12" s="103">
        <v>87</v>
      </c>
      <c r="D12" s="101">
        <v>39</v>
      </c>
      <c r="E12" s="129">
        <v>48</v>
      </c>
      <c r="F12" s="102">
        <v>30</v>
      </c>
      <c r="G12" s="42">
        <v>89</v>
      </c>
      <c r="H12" s="101">
        <v>39</v>
      </c>
      <c r="I12" s="129">
        <v>50</v>
      </c>
      <c r="J12" s="222">
        <v>30</v>
      </c>
      <c r="K12" s="223">
        <v>89</v>
      </c>
      <c r="L12" s="224">
        <v>39</v>
      </c>
      <c r="M12" s="225">
        <v>50</v>
      </c>
      <c r="N12" s="137"/>
    </row>
    <row r="13" spans="1:14" ht="18" customHeight="1" x14ac:dyDescent="0.4">
      <c r="A13" s="91" t="s">
        <v>133</v>
      </c>
      <c r="B13" s="102">
        <v>41</v>
      </c>
      <c r="C13" s="103">
        <v>121</v>
      </c>
      <c r="D13" s="101">
        <v>63</v>
      </c>
      <c r="E13" s="129">
        <v>58</v>
      </c>
      <c r="F13" s="102">
        <v>40</v>
      </c>
      <c r="G13" s="42">
        <v>113</v>
      </c>
      <c r="H13" s="101">
        <v>60</v>
      </c>
      <c r="I13" s="129">
        <v>53</v>
      </c>
      <c r="J13" s="222">
        <v>41</v>
      </c>
      <c r="K13" s="223">
        <v>119</v>
      </c>
      <c r="L13" s="224">
        <v>64</v>
      </c>
      <c r="M13" s="225">
        <v>55</v>
      </c>
      <c r="N13" s="137"/>
    </row>
    <row r="14" spans="1:14" ht="18" customHeight="1" x14ac:dyDescent="0.4">
      <c r="A14" s="91" t="s">
        <v>134</v>
      </c>
      <c r="B14" s="102">
        <v>291</v>
      </c>
      <c r="C14" s="103">
        <v>718</v>
      </c>
      <c r="D14" s="101">
        <v>372</v>
      </c>
      <c r="E14" s="129">
        <v>346</v>
      </c>
      <c r="F14" s="102">
        <v>315</v>
      </c>
      <c r="G14" s="42">
        <v>747</v>
      </c>
      <c r="H14" s="101">
        <v>387</v>
      </c>
      <c r="I14" s="129">
        <v>360</v>
      </c>
      <c r="J14" s="222">
        <v>315</v>
      </c>
      <c r="K14" s="223">
        <v>744</v>
      </c>
      <c r="L14" s="224">
        <v>382</v>
      </c>
      <c r="M14" s="225">
        <v>362</v>
      </c>
      <c r="N14" s="137"/>
    </row>
    <row r="15" spans="1:14" ht="18" customHeight="1" x14ac:dyDescent="0.4">
      <c r="A15" s="91" t="s">
        <v>135</v>
      </c>
      <c r="B15" s="102">
        <v>1</v>
      </c>
      <c r="C15" s="103">
        <v>1</v>
      </c>
      <c r="D15" s="101">
        <v>1</v>
      </c>
      <c r="E15" s="130">
        <v>0</v>
      </c>
      <c r="F15" s="102">
        <v>1</v>
      </c>
      <c r="G15" s="42">
        <v>1</v>
      </c>
      <c r="H15" s="101">
        <v>1</v>
      </c>
      <c r="I15" s="129">
        <v>0</v>
      </c>
      <c r="J15" s="222">
        <v>1</v>
      </c>
      <c r="K15" s="223">
        <v>1</v>
      </c>
      <c r="L15" s="224">
        <v>1</v>
      </c>
      <c r="M15" s="225">
        <v>0</v>
      </c>
      <c r="N15" s="137"/>
    </row>
    <row r="16" spans="1:14" ht="18" customHeight="1" x14ac:dyDescent="0.4">
      <c r="A16" s="91" t="s">
        <v>136</v>
      </c>
      <c r="B16" s="102">
        <v>313</v>
      </c>
      <c r="C16" s="103">
        <v>652</v>
      </c>
      <c r="D16" s="101">
        <v>329</v>
      </c>
      <c r="E16" s="129">
        <v>323</v>
      </c>
      <c r="F16" s="102">
        <v>313</v>
      </c>
      <c r="G16" s="42">
        <v>648</v>
      </c>
      <c r="H16" s="101">
        <v>324</v>
      </c>
      <c r="I16" s="129">
        <v>324</v>
      </c>
      <c r="J16" s="222">
        <v>317</v>
      </c>
      <c r="K16" s="223">
        <v>629</v>
      </c>
      <c r="L16" s="224">
        <v>312</v>
      </c>
      <c r="M16" s="225">
        <v>317</v>
      </c>
      <c r="N16" s="137"/>
    </row>
    <row r="17" spans="1:14" ht="18" customHeight="1" x14ac:dyDescent="0.4">
      <c r="A17" s="91" t="s">
        <v>137</v>
      </c>
      <c r="B17" s="102">
        <v>127</v>
      </c>
      <c r="C17" s="103">
        <v>259</v>
      </c>
      <c r="D17" s="101">
        <v>127</v>
      </c>
      <c r="E17" s="129">
        <v>132</v>
      </c>
      <c r="F17" s="102">
        <v>125</v>
      </c>
      <c r="G17" s="42">
        <v>241</v>
      </c>
      <c r="H17" s="101">
        <v>117</v>
      </c>
      <c r="I17" s="129">
        <v>124</v>
      </c>
      <c r="J17" s="222">
        <v>130</v>
      </c>
      <c r="K17" s="223">
        <v>261</v>
      </c>
      <c r="L17" s="224">
        <v>125</v>
      </c>
      <c r="M17" s="225">
        <v>136</v>
      </c>
      <c r="N17" s="137"/>
    </row>
    <row r="18" spans="1:14" ht="18" customHeight="1" x14ac:dyDescent="0.4">
      <c r="A18" s="91" t="s">
        <v>138</v>
      </c>
      <c r="B18" s="102">
        <v>343</v>
      </c>
      <c r="C18" s="103">
        <v>776</v>
      </c>
      <c r="D18" s="101">
        <v>366</v>
      </c>
      <c r="E18" s="129">
        <v>410</v>
      </c>
      <c r="F18" s="102">
        <v>344</v>
      </c>
      <c r="G18" s="42">
        <v>778</v>
      </c>
      <c r="H18" s="101">
        <v>363</v>
      </c>
      <c r="I18" s="129">
        <v>415</v>
      </c>
      <c r="J18" s="222">
        <v>363</v>
      </c>
      <c r="K18" s="223">
        <v>798</v>
      </c>
      <c r="L18" s="224">
        <v>374</v>
      </c>
      <c r="M18" s="225">
        <v>424</v>
      </c>
      <c r="N18" s="137"/>
    </row>
    <row r="19" spans="1:14" ht="18" customHeight="1" x14ac:dyDescent="0.4">
      <c r="A19" s="91" t="s">
        <v>139</v>
      </c>
      <c r="B19" s="102">
        <v>141</v>
      </c>
      <c r="C19" s="103">
        <v>378</v>
      </c>
      <c r="D19" s="101">
        <v>167</v>
      </c>
      <c r="E19" s="129">
        <v>211</v>
      </c>
      <c r="F19" s="102">
        <v>135</v>
      </c>
      <c r="G19" s="42">
        <v>361</v>
      </c>
      <c r="H19" s="101">
        <v>162</v>
      </c>
      <c r="I19" s="129">
        <v>199</v>
      </c>
      <c r="J19" s="222">
        <v>133</v>
      </c>
      <c r="K19" s="223">
        <v>348</v>
      </c>
      <c r="L19" s="224">
        <v>157</v>
      </c>
      <c r="M19" s="225">
        <v>191</v>
      </c>
      <c r="N19" s="137"/>
    </row>
    <row r="20" spans="1:14" ht="18" customHeight="1" x14ac:dyDescent="0.4">
      <c r="A20" s="91" t="s">
        <v>140</v>
      </c>
      <c r="B20" s="102">
        <v>39</v>
      </c>
      <c r="C20" s="103">
        <v>110</v>
      </c>
      <c r="D20" s="101">
        <v>59</v>
      </c>
      <c r="E20" s="129">
        <v>51</v>
      </c>
      <c r="F20" s="102">
        <v>41</v>
      </c>
      <c r="G20" s="42">
        <v>115</v>
      </c>
      <c r="H20" s="101">
        <v>63</v>
      </c>
      <c r="I20" s="129">
        <v>52</v>
      </c>
      <c r="J20" s="222">
        <v>42</v>
      </c>
      <c r="K20" s="223">
        <v>111</v>
      </c>
      <c r="L20" s="224">
        <v>61</v>
      </c>
      <c r="M20" s="225">
        <v>50</v>
      </c>
      <c r="N20" s="137"/>
    </row>
    <row r="21" spans="1:14" ht="18" customHeight="1" x14ac:dyDescent="0.4">
      <c r="A21" s="91" t="s">
        <v>141</v>
      </c>
      <c r="B21" s="102">
        <v>207</v>
      </c>
      <c r="C21" s="103">
        <v>600</v>
      </c>
      <c r="D21" s="101">
        <v>309</v>
      </c>
      <c r="E21" s="129">
        <v>291</v>
      </c>
      <c r="F21" s="102">
        <v>207</v>
      </c>
      <c r="G21" s="42">
        <v>596</v>
      </c>
      <c r="H21" s="101">
        <v>305</v>
      </c>
      <c r="I21" s="129">
        <v>291</v>
      </c>
      <c r="J21" s="222">
        <v>204</v>
      </c>
      <c r="K21" s="223">
        <v>586</v>
      </c>
      <c r="L21" s="224">
        <v>301</v>
      </c>
      <c r="M21" s="225">
        <v>285</v>
      </c>
      <c r="N21" s="137"/>
    </row>
    <row r="22" spans="1:14" ht="18" customHeight="1" x14ac:dyDescent="0.4">
      <c r="A22" s="91" t="s">
        <v>142</v>
      </c>
      <c r="B22" s="104">
        <v>0</v>
      </c>
      <c r="C22" s="105">
        <v>0</v>
      </c>
      <c r="D22" s="106">
        <v>0</v>
      </c>
      <c r="E22" s="130">
        <v>0</v>
      </c>
      <c r="F22" s="104">
        <v>0</v>
      </c>
      <c r="G22" s="107">
        <v>0</v>
      </c>
      <c r="H22" s="106">
        <v>0</v>
      </c>
      <c r="I22" s="130">
        <v>0</v>
      </c>
      <c r="J22" s="222">
        <v>0</v>
      </c>
      <c r="K22" s="223">
        <v>0</v>
      </c>
      <c r="L22" s="224">
        <v>0</v>
      </c>
      <c r="M22" s="225">
        <v>0</v>
      </c>
      <c r="N22" s="137"/>
    </row>
    <row r="23" spans="1:14" ht="18" customHeight="1" x14ac:dyDescent="0.4">
      <c r="A23" s="91" t="s">
        <v>144</v>
      </c>
      <c r="B23" s="102">
        <v>33</v>
      </c>
      <c r="C23" s="103">
        <v>80</v>
      </c>
      <c r="D23" s="101">
        <v>44</v>
      </c>
      <c r="E23" s="129">
        <v>36</v>
      </c>
      <c r="F23" s="102">
        <v>36</v>
      </c>
      <c r="G23" s="42">
        <v>82</v>
      </c>
      <c r="H23" s="101">
        <v>44</v>
      </c>
      <c r="I23" s="129">
        <v>38</v>
      </c>
      <c r="J23" s="222">
        <v>36</v>
      </c>
      <c r="K23" s="223">
        <v>90</v>
      </c>
      <c r="L23" s="224">
        <v>47</v>
      </c>
      <c r="M23" s="225">
        <v>43</v>
      </c>
      <c r="N23" s="137"/>
    </row>
    <row r="24" spans="1:14" ht="18" customHeight="1" x14ac:dyDescent="0.4">
      <c r="A24" s="91" t="s">
        <v>145</v>
      </c>
      <c r="B24" s="102">
        <v>56</v>
      </c>
      <c r="C24" s="103">
        <v>180</v>
      </c>
      <c r="D24" s="101">
        <v>91</v>
      </c>
      <c r="E24" s="129">
        <v>89</v>
      </c>
      <c r="F24" s="102">
        <v>59</v>
      </c>
      <c r="G24" s="42">
        <v>185</v>
      </c>
      <c r="H24" s="101">
        <v>93</v>
      </c>
      <c r="I24" s="129">
        <v>92</v>
      </c>
      <c r="J24" s="222">
        <v>59</v>
      </c>
      <c r="K24" s="223">
        <v>186</v>
      </c>
      <c r="L24" s="224">
        <v>95</v>
      </c>
      <c r="M24" s="225">
        <v>91</v>
      </c>
      <c r="N24" s="137"/>
    </row>
    <row r="25" spans="1:14" ht="18" customHeight="1" x14ac:dyDescent="0.4">
      <c r="A25" s="91" t="s">
        <v>146</v>
      </c>
      <c r="B25" s="102">
        <v>186</v>
      </c>
      <c r="C25" s="103">
        <v>470</v>
      </c>
      <c r="D25" s="101">
        <v>229</v>
      </c>
      <c r="E25" s="129">
        <v>241</v>
      </c>
      <c r="F25" s="102">
        <v>186</v>
      </c>
      <c r="G25" s="42">
        <v>465</v>
      </c>
      <c r="H25" s="101">
        <v>228</v>
      </c>
      <c r="I25" s="129">
        <v>237</v>
      </c>
      <c r="J25" s="222">
        <v>185</v>
      </c>
      <c r="K25" s="223">
        <v>458</v>
      </c>
      <c r="L25" s="224">
        <v>223</v>
      </c>
      <c r="M25" s="225">
        <v>235</v>
      </c>
      <c r="N25" s="137"/>
    </row>
    <row r="26" spans="1:14" ht="18" customHeight="1" x14ac:dyDescent="0.4">
      <c r="A26" s="91" t="s">
        <v>147</v>
      </c>
      <c r="B26" s="102">
        <v>5</v>
      </c>
      <c r="C26" s="103">
        <v>17</v>
      </c>
      <c r="D26" s="101">
        <v>9</v>
      </c>
      <c r="E26" s="129">
        <v>8</v>
      </c>
      <c r="F26" s="102">
        <v>5</v>
      </c>
      <c r="G26" s="42">
        <v>17</v>
      </c>
      <c r="H26" s="101">
        <v>9</v>
      </c>
      <c r="I26" s="129">
        <v>8</v>
      </c>
      <c r="J26" s="222">
        <v>5</v>
      </c>
      <c r="K26" s="223">
        <v>17</v>
      </c>
      <c r="L26" s="224">
        <v>9</v>
      </c>
      <c r="M26" s="225">
        <v>8</v>
      </c>
      <c r="N26" s="137"/>
    </row>
    <row r="27" spans="1:14" ht="18" customHeight="1" x14ac:dyDescent="0.4">
      <c r="A27" s="91" t="s">
        <v>148</v>
      </c>
      <c r="B27" s="102">
        <v>160</v>
      </c>
      <c r="C27" s="103">
        <v>346</v>
      </c>
      <c r="D27" s="101">
        <v>177</v>
      </c>
      <c r="E27" s="129">
        <v>169</v>
      </c>
      <c r="F27" s="102">
        <v>165</v>
      </c>
      <c r="G27" s="42">
        <v>336</v>
      </c>
      <c r="H27" s="101">
        <v>176</v>
      </c>
      <c r="I27" s="129">
        <v>160</v>
      </c>
      <c r="J27" s="222">
        <v>163</v>
      </c>
      <c r="K27" s="223">
        <v>332</v>
      </c>
      <c r="L27" s="224">
        <v>171</v>
      </c>
      <c r="M27" s="226">
        <v>161</v>
      </c>
      <c r="N27" s="137"/>
    </row>
    <row r="28" spans="1:14" ht="18" customHeight="1" x14ac:dyDescent="0.4">
      <c r="A28" s="91" t="s">
        <v>149</v>
      </c>
      <c r="B28" s="102">
        <v>304</v>
      </c>
      <c r="C28" s="103">
        <v>571</v>
      </c>
      <c r="D28" s="101">
        <v>294</v>
      </c>
      <c r="E28" s="129">
        <v>277</v>
      </c>
      <c r="F28" s="102">
        <v>332</v>
      </c>
      <c r="G28" s="42">
        <v>595</v>
      </c>
      <c r="H28" s="101">
        <v>316</v>
      </c>
      <c r="I28" s="129">
        <v>279</v>
      </c>
      <c r="J28" s="222">
        <v>331</v>
      </c>
      <c r="K28" s="223">
        <v>602</v>
      </c>
      <c r="L28" s="224">
        <v>314</v>
      </c>
      <c r="M28" s="225">
        <v>288</v>
      </c>
      <c r="N28" s="137"/>
    </row>
    <row r="29" spans="1:14" ht="18" customHeight="1" x14ac:dyDescent="0.4">
      <c r="A29" s="98" t="s">
        <v>150</v>
      </c>
      <c r="B29" s="108">
        <v>8720</v>
      </c>
      <c r="C29" s="109">
        <v>20017</v>
      </c>
      <c r="D29" s="110">
        <v>9877</v>
      </c>
      <c r="E29" s="111">
        <v>10140</v>
      </c>
      <c r="F29" s="108">
        <v>8860</v>
      </c>
      <c r="G29" s="112">
        <v>20081</v>
      </c>
      <c r="H29" s="110">
        <v>9904</v>
      </c>
      <c r="I29" s="111">
        <v>10177</v>
      </c>
      <c r="J29" s="227">
        <v>8969</v>
      </c>
      <c r="K29" s="228">
        <v>20187</v>
      </c>
      <c r="L29" s="229">
        <v>9973</v>
      </c>
      <c r="M29" s="230">
        <v>10214</v>
      </c>
      <c r="N29" s="137"/>
    </row>
    <row r="30" spans="1:14" ht="11.25" customHeight="1" x14ac:dyDescent="0.4">
      <c r="A30" s="12" t="s">
        <v>124</v>
      </c>
      <c r="J30" s="138"/>
      <c r="K30" s="138"/>
      <c r="L30" s="138"/>
      <c r="M30" s="138"/>
      <c r="N30" s="137"/>
    </row>
    <row r="31" spans="1:14" x14ac:dyDescent="0.4">
      <c r="J31" s="137"/>
      <c r="K31" s="137"/>
      <c r="L31" s="137"/>
      <c r="M31" s="137"/>
      <c r="N31" s="137"/>
    </row>
    <row r="32" spans="1:14" x14ac:dyDescent="0.4">
      <c r="J32" s="137"/>
      <c r="K32" s="137"/>
      <c r="L32" s="137"/>
      <c r="M32" s="137"/>
      <c r="N32" s="137"/>
    </row>
    <row r="33" spans="10:14" x14ac:dyDescent="0.4">
      <c r="J33" s="137"/>
      <c r="K33" s="137"/>
      <c r="L33" s="137"/>
      <c r="M33" s="137"/>
      <c r="N33" s="137"/>
    </row>
    <row r="34" spans="10:14" x14ac:dyDescent="0.4">
      <c r="J34" s="137"/>
      <c r="K34" s="137"/>
      <c r="L34" s="137"/>
      <c r="M34" s="137"/>
      <c r="N34" s="137"/>
    </row>
    <row r="35" spans="10:14" x14ac:dyDescent="0.4">
      <c r="J35" s="137"/>
      <c r="K35" s="137"/>
      <c r="L35" s="137"/>
      <c r="M35" s="137"/>
      <c r="N35" s="137"/>
    </row>
  </sheetData>
  <mergeCells count="9">
    <mergeCell ref="B3:E3"/>
    <mergeCell ref="F3:I3"/>
    <mergeCell ref="J3:M3"/>
    <mergeCell ref="B4:B5"/>
    <mergeCell ref="C4:E4"/>
    <mergeCell ref="F4:F5"/>
    <mergeCell ref="G4:I4"/>
    <mergeCell ref="J4:J5"/>
    <mergeCell ref="K4:M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CE9D6-286D-4567-9685-8DCA2742AE4C}">
  <dimension ref="A1:M35"/>
  <sheetViews>
    <sheetView showGridLines="0" view="pageBreakPreview" zoomScaleNormal="100" zoomScaleSheetLayoutView="100" workbookViewId="0"/>
  </sheetViews>
  <sheetFormatPr defaultRowHeight="13.5" x14ac:dyDescent="0.4"/>
  <cols>
    <col min="1" max="1" width="16.5" style="6" customWidth="1"/>
    <col min="2" max="13" width="8.375" style="6" customWidth="1"/>
    <col min="14" max="16384" width="9" style="6"/>
  </cols>
  <sheetData>
    <row r="1" spans="1:13" ht="15" customHeight="1" x14ac:dyDescent="0.4">
      <c r="A1" s="28" t="s">
        <v>406</v>
      </c>
    </row>
    <row r="2" spans="1:13" ht="11.25" customHeight="1" thickBot="1" x14ac:dyDescent="0.2">
      <c r="B2" s="120"/>
      <c r="C2" s="120"/>
      <c r="D2" s="120"/>
      <c r="E2" s="120"/>
      <c r="F2" s="120"/>
      <c r="G2" s="120"/>
      <c r="H2" s="120"/>
      <c r="I2" s="120"/>
      <c r="J2" s="120"/>
      <c r="K2" s="120"/>
      <c r="L2" s="120"/>
      <c r="M2" s="131" t="s">
        <v>384</v>
      </c>
    </row>
    <row r="3" spans="1:13" ht="12.75" customHeight="1" x14ac:dyDescent="0.4">
      <c r="A3" s="13"/>
      <c r="B3" s="513" t="s">
        <v>426</v>
      </c>
      <c r="C3" s="514"/>
      <c r="D3" s="514"/>
      <c r="E3" s="515"/>
      <c r="F3" s="530" t="s">
        <v>424</v>
      </c>
      <c r="G3" s="514"/>
      <c r="H3" s="514"/>
      <c r="I3" s="515"/>
      <c r="J3" s="530" t="s">
        <v>427</v>
      </c>
      <c r="K3" s="514"/>
      <c r="L3" s="514"/>
      <c r="M3" s="515"/>
    </row>
    <row r="4" spans="1:13" ht="12.75" customHeight="1" x14ac:dyDescent="0.4">
      <c r="A4" s="14" t="s">
        <v>402</v>
      </c>
      <c r="B4" s="517" t="s">
        <v>80</v>
      </c>
      <c r="C4" s="522" t="s">
        <v>81</v>
      </c>
      <c r="D4" s="523"/>
      <c r="E4" s="524"/>
      <c r="F4" s="517" t="s">
        <v>1</v>
      </c>
      <c r="G4" s="522" t="s">
        <v>82</v>
      </c>
      <c r="H4" s="523"/>
      <c r="I4" s="524"/>
      <c r="J4" s="517" t="s">
        <v>80</v>
      </c>
      <c r="K4" s="522" t="s">
        <v>81</v>
      </c>
      <c r="L4" s="523"/>
      <c r="M4" s="524"/>
    </row>
    <row r="5" spans="1:13" ht="12.75" customHeight="1" x14ac:dyDescent="0.4">
      <c r="A5" s="27"/>
      <c r="B5" s="518"/>
      <c r="C5" s="15" t="s">
        <v>83</v>
      </c>
      <c r="D5" s="16" t="s">
        <v>84</v>
      </c>
      <c r="E5" s="17" t="s">
        <v>85</v>
      </c>
      <c r="F5" s="518"/>
      <c r="G5" s="15" t="s">
        <v>5</v>
      </c>
      <c r="H5" s="16" t="s">
        <v>6</v>
      </c>
      <c r="I5" s="17" t="s">
        <v>7</v>
      </c>
      <c r="J5" s="518"/>
      <c r="K5" s="15" t="s">
        <v>83</v>
      </c>
      <c r="L5" s="16" t="s">
        <v>84</v>
      </c>
      <c r="M5" s="17" t="s">
        <v>85</v>
      </c>
    </row>
    <row r="6" spans="1:13" ht="15.75" customHeight="1" x14ac:dyDescent="0.4">
      <c r="A6" s="85" t="s">
        <v>151</v>
      </c>
      <c r="B6" s="18">
        <v>131</v>
      </c>
      <c r="C6" s="19">
        <v>319</v>
      </c>
      <c r="D6" s="20">
        <v>158</v>
      </c>
      <c r="E6" s="21">
        <v>161</v>
      </c>
      <c r="F6" s="18">
        <v>127</v>
      </c>
      <c r="G6" s="19">
        <v>315</v>
      </c>
      <c r="H6" s="20">
        <v>156</v>
      </c>
      <c r="I6" s="21">
        <v>159</v>
      </c>
      <c r="J6" s="222">
        <v>127</v>
      </c>
      <c r="K6" s="223">
        <v>313</v>
      </c>
      <c r="L6" s="224">
        <v>151</v>
      </c>
      <c r="M6" s="225">
        <v>162</v>
      </c>
    </row>
    <row r="7" spans="1:13" ht="15.75" customHeight="1" x14ac:dyDescent="0.4">
      <c r="A7" s="85" t="s">
        <v>152</v>
      </c>
      <c r="B7" s="18">
        <v>191</v>
      </c>
      <c r="C7" s="19">
        <v>436</v>
      </c>
      <c r="D7" s="20">
        <v>209</v>
      </c>
      <c r="E7" s="21">
        <v>227</v>
      </c>
      <c r="F7" s="18">
        <v>185</v>
      </c>
      <c r="G7" s="19">
        <v>420</v>
      </c>
      <c r="H7" s="20">
        <v>200</v>
      </c>
      <c r="I7" s="21">
        <v>220</v>
      </c>
      <c r="J7" s="222">
        <v>192</v>
      </c>
      <c r="K7" s="223">
        <v>423</v>
      </c>
      <c r="L7" s="224">
        <v>203</v>
      </c>
      <c r="M7" s="225">
        <v>220</v>
      </c>
    </row>
    <row r="8" spans="1:13" ht="15.75" customHeight="1" x14ac:dyDescent="0.4">
      <c r="A8" s="85" t="s">
        <v>153</v>
      </c>
      <c r="B8" s="18">
        <v>403</v>
      </c>
      <c r="C8" s="19">
        <v>836</v>
      </c>
      <c r="D8" s="20">
        <v>429</v>
      </c>
      <c r="E8" s="21">
        <v>407</v>
      </c>
      <c r="F8" s="18">
        <v>397</v>
      </c>
      <c r="G8" s="19">
        <v>830</v>
      </c>
      <c r="H8" s="20">
        <v>426</v>
      </c>
      <c r="I8" s="21">
        <v>404</v>
      </c>
      <c r="J8" s="222">
        <v>404</v>
      </c>
      <c r="K8" s="223">
        <v>821</v>
      </c>
      <c r="L8" s="224">
        <v>417</v>
      </c>
      <c r="M8" s="225">
        <v>404</v>
      </c>
    </row>
    <row r="9" spans="1:13" ht="15.75" customHeight="1" x14ac:dyDescent="0.4">
      <c r="A9" s="85" t="s">
        <v>154</v>
      </c>
      <c r="B9" s="18">
        <v>150</v>
      </c>
      <c r="C9" s="19">
        <v>362</v>
      </c>
      <c r="D9" s="20">
        <v>194</v>
      </c>
      <c r="E9" s="21">
        <v>168</v>
      </c>
      <c r="F9" s="18">
        <v>151</v>
      </c>
      <c r="G9" s="19">
        <v>366</v>
      </c>
      <c r="H9" s="20">
        <v>194</v>
      </c>
      <c r="I9" s="21">
        <v>172</v>
      </c>
      <c r="J9" s="222">
        <v>152</v>
      </c>
      <c r="K9" s="223">
        <v>367</v>
      </c>
      <c r="L9" s="224">
        <v>196</v>
      </c>
      <c r="M9" s="225">
        <v>171</v>
      </c>
    </row>
    <row r="10" spans="1:13" ht="15.75" customHeight="1" x14ac:dyDescent="0.4">
      <c r="A10" s="85" t="s">
        <v>155</v>
      </c>
      <c r="B10" s="18">
        <v>230</v>
      </c>
      <c r="C10" s="19">
        <v>503</v>
      </c>
      <c r="D10" s="20">
        <v>234</v>
      </c>
      <c r="E10" s="21">
        <v>269</v>
      </c>
      <c r="F10" s="18">
        <v>237</v>
      </c>
      <c r="G10" s="19">
        <v>497</v>
      </c>
      <c r="H10" s="20">
        <v>235</v>
      </c>
      <c r="I10" s="21">
        <v>262</v>
      </c>
      <c r="J10" s="222">
        <v>242</v>
      </c>
      <c r="K10" s="223">
        <v>507</v>
      </c>
      <c r="L10" s="224">
        <v>241</v>
      </c>
      <c r="M10" s="225">
        <v>266</v>
      </c>
    </row>
    <row r="11" spans="1:13" ht="15.75" customHeight="1" x14ac:dyDescent="0.4">
      <c r="A11" s="85" t="s">
        <v>156</v>
      </c>
      <c r="B11" s="26">
        <v>111</v>
      </c>
      <c r="C11" s="19">
        <v>246</v>
      </c>
      <c r="D11" s="20">
        <v>146</v>
      </c>
      <c r="E11" s="21">
        <v>100</v>
      </c>
      <c r="F11" s="26">
        <v>131</v>
      </c>
      <c r="G11" s="19">
        <v>302</v>
      </c>
      <c r="H11" s="20">
        <v>177</v>
      </c>
      <c r="I11" s="21">
        <v>125</v>
      </c>
      <c r="J11" s="222">
        <v>142</v>
      </c>
      <c r="K11" s="223">
        <v>348</v>
      </c>
      <c r="L11" s="224">
        <v>197</v>
      </c>
      <c r="M11" s="225">
        <v>151</v>
      </c>
    </row>
    <row r="12" spans="1:13" ht="15.75" customHeight="1" x14ac:dyDescent="0.4">
      <c r="A12" s="85" t="s">
        <v>157</v>
      </c>
      <c r="B12" s="113">
        <v>193</v>
      </c>
      <c r="C12" s="36">
        <v>486</v>
      </c>
      <c r="D12" s="114">
        <v>246</v>
      </c>
      <c r="E12" s="115">
        <v>240</v>
      </c>
      <c r="F12" s="113">
        <v>204</v>
      </c>
      <c r="G12" s="19">
        <v>499</v>
      </c>
      <c r="H12" s="114">
        <v>251</v>
      </c>
      <c r="I12" s="115">
        <v>248</v>
      </c>
      <c r="J12" s="222">
        <v>197</v>
      </c>
      <c r="K12" s="223">
        <v>485</v>
      </c>
      <c r="L12" s="224">
        <v>248</v>
      </c>
      <c r="M12" s="225">
        <v>237</v>
      </c>
    </row>
    <row r="13" spans="1:13" ht="15.75" customHeight="1" x14ac:dyDescent="0.4">
      <c r="A13" s="85" t="s">
        <v>158</v>
      </c>
      <c r="B13" s="113">
        <v>116</v>
      </c>
      <c r="C13" s="36">
        <v>336</v>
      </c>
      <c r="D13" s="114">
        <v>169</v>
      </c>
      <c r="E13" s="115">
        <v>167</v>
      </c>
      <c r="F13" s="26">
        <v>115</v>
      </c>
      <c r="G13" s="19">
        <v>338</v>
      </c>
      <c r="H13" s="20">
        <v>168</v>
      </c>
      <c r="I13" s="21">
        <v>170</v>
      </c>
      <c r="J13" s="222">
        <v>115</v>
      </c>
      <c r="K13" s="223">
        <v>327</v>
      </c>
      <c r="L13" s="224">
        <v>163</v>
      </c>
      <c r="M13" s="225">
        <v>164</v>
      </c>
    </row>
    <row r="14" spans="1:13" ht="15.75" customHeight="1" x14ac:dyDescent="0.4">
      <c r="A14" s="85" t="s">
        <v>159</v>
      </c>
      <c r="B14" s="113">
        <v>249</v>
      </c>
      <c r="C14" s="36">
        <v>592</v>
      </c>
      <c r="D14" s="114">
        <v>284</v>
      </c>
      <c r="E14" s="115">
        <v>308</v>
      </c>
      <c r="F14" s="26">
        <v>257</v>
      </c>
      <c r="G14" s="19">
        <v>598</v>
      </c>
      <c r="H14" s="20">
        <v>294</v>
      </c>
      <c r="I14" s="21">
        <v>304</v>
      </c>
      <c r="J14" s="222">
        <v>246</v>
      </c>
      <c r="K14" s="223">
        <v>577</v>
      </c>
      <c r="L14" s="224">
        <v>285</v>
      </c>
      <c r="M14" s="225">
        <v>292</v>
      </c>
    </row>
    <row r="15" spans="1:13" ht="15.75" customHeight="1" x14ac:dyDescent="0.4">
      <c r="A15" s="85" t="s">
        <v>160</v>
      </c>
      <c r="B15" s="116">
        <v>71</v>
      </c>
      <c r="C15" s="36">
        <v>114</v>
      </c>
      <c r="D15" s="117">
        <v>59</v>
      </c>
      <c r="E15" s="118">
        <v>55</v>
      </c>
      <c r="F15" s="26">
        <v>73</v>
      </c>
      <c r="G15" s="19">
        <v>114</v>
      </c>
      <c r="H15" s="20">
        <v>63</v>
      </c>
      <c r="I15" s="21">
        <v>51</v>
      </c>
      <c r="J15" s="222">
        <v>76</v>
      </c>
      <c r="K15" s="223">
        <v>115</v>
      </c>
      <c r="L15" s="224">
        <v>64</v>
      </c>
      <c r="M15" s="225">
        <v>51</v>
      </c>
    </row>
    <row r="16" spans="1:13" ht="15.75" customHeight="1" x14ac:dyDescent="0.4">
      <c r="A16" s="85" t="s">
        <v>161</v>
      </c>
      <c r="B16" s="116">
        <v>381</v>
      </c>
      <c r="C16" s="36">
        <v>909</v>
      </c>
      <c r="D16" s="117">
        <v>469</v>
      </c>
      <c r="E16" s="118">
        <v>440</v>
      </c>
      <c r="F16" s="113">
        <v>378</v>
      </c>
      <c r="G16" s="19">
        <v>896</v>
      </c>
      <c r="H16" s="117">
        <v>453</v>
      </c>
      <c r="I16" s="118">
        <v>443</v>
      </c>
      <c r="J16" s="222">
        <v>388</v>
      </c>
      <c r="K16" s="223">
        <v>930</v>
      </c>
      <c r="L16" s="224">
        <v>471</v>
      </c>
      <c r="M16" s="225">
        <v>459</v>
      </c>
    </row>
    <row r="17" spans="1:13" ht="15.75" customHeight="1" x14ac:dyDescent="0.4">
      <c r="A17" s="85" t="s">
        <v>162</v>
      </c>
      <c r="B17" s="116">
        <v>165</v>
      </c>
      <c r="C17" s="36">
        <v>564</v>
      </c>
      <c r="D17" s="117">
        <v>273</v>
      </c>
      <c r="E17" s="118">
        <v>291</v>
      </c>
      <c r="F17" s="113">
        <v>169</v>
      </c>
      <c r="G17" s="19">
        <v>582</v>
      </c>
      <c r="H17" s="117">
        <v>275</v>
      </c>
      <c r="I17" s="118">
        <v>307</v>
      </c>
      <c r="J17" s="222">
        <v>172</v>
      </c>
      <c r="K17" s="223">
        <v>589</v>
      </c>
      <c r="L17" s="224">
        <v>282</v>
      </c>
      <c r="M17" s="225">
        <v>307</v>
      </c>
    </row>
    <row r="18" spans="1:13" ht="15.75" customHeight="1" x14ac:dyDescent="0.4">
      <c r="A18" s="85" t="s">
        <v>163</v>
      </c>
      <c r="B18" s="116">
        <v>2</v>
      </c>
      <c r="C18" s="36">
        <v>6</v>
      </c>
      <c r="D18" s="117">
        <v>3</v>
      </c>
      <c r="E18" s="118">
        <v>3</v>
      </c>
      <c r="F18" s="113">
        <v>3</v>
      </c>
      <c r="G18" s="19">
        <v>11</v>
      </c>
      <c r="H18" s="117">
        <v>5</v>
      </c>
      <c r="I18" s="118">
        <v>6</v>
      </c>
      <c r="J18" s="222">
        <v>3</v>
      </c>
      <c r="K18" s="223">
        <v>11</v>
      </c>
      <c r="L18" s="224">
        <v>5</v>
      </c>
      <c r="M18" s="225">
        <v>6</v>
      </c>
    </row>
    <row r="19" spans="1:13" ht="15.75" customHeight="1" x14ac:dyDescent="0.4">
      <c r="A19" s="85" t="s">
        <v>164</v>
      </c>
      <c r="B19" s="116">
        <v>146</v>
      </c>
      <c r="C19" s="36">
        <v>413</v>
      </c>
      <c r="D19" s="117">
        <v>209</v>
      </c>
      <c r="E19" s="118">
        <v>204</v>
      </c>
      <c r="F19" s="113">
        <v>146</v>
      </c>
      <c r="G19" s="19">
        <v>414</v>
      </c>
      <c r="H19" s="117">
        <v>211</v>
      </c>
      <c r="I19" s="118">
        <v>203</v>
      </c>
      <c r="J19" s="222">
        <v>158</v>
      </c>
      <c r="K19" s="223">
        <v>423</v>
      </c>
      <c r="L19" s="224">
        <v>218</v>
      </c>
      <c r="M19" s="225">
        <v>205</v>
      </c>
    </row>
    <row r="20" spans="1:13" ht="15.75" customHeight="1" x14ac:dyDescent="0.4">
      <c r="A20" s="85" t="s">
        <v>165</v>
      </c>
      <c r="B20" s="116">
        <v>239</v>
      </c>
      <c r="C20" s="36">
        <v>690</v>
      </c>
      <c r="D20" s="117">
        <v>365</v>
      </c>
      <c r="E20" s="118">
        <v>325</v>
      </c>
      <c r="F20" s="113">
        <v>234</v>
      </c>
      <c r="G20" s="19">
        <v>665</v>
      </c>
      <c r="H20" s="117">
        <v>353</v>
      </c>
      <c r="I20" s="118">
        <v>312</v>
      </c>
      <c r="J20" s="222">
        <v>232</v>
      </c>
      <c r="K20" s="223">
        <v>660</v>
      </c>
      <c r="L20" s="224">
        <v>348</v>
      </c>
      <c r="M20" s="225">
        <v>312</v>
      </c>
    </row>
    <row r="21" spans="1:13" ht="15.75" customHeight="1" x14ac:dyDescent="0.4">
      <c r="A21" s="85" t="s">
        <v>166</v>
      </c>
      <c r="B21" s="116">
        <v>78</v>
      </c>
      <c r="C21" s="36">
        <v>141</v>
      </c>
      <c r="D21" s="117">
        <v>63</v>
      </c>
      <c r="E21" s="118">
        <v>78</v>
      </c>
      <c r="F21" s="113">
        <v>77</v>
      </c>
      <c r="G21" s="19">
        <v>143</v>
      </c>
      <c r="H21" s="117">
        <v>63</v>
      </c>
      <c r="I21" s="118">
        <v>80</v>
      </c>
      <c r="J21" s="222">
        <v>104</v>
      </c>
      <c r="K21" s="223">
        <v>191</v>
      </c>
      <c r="L21" s="224">
        <v>85</v>
      </c>
      <c r="M21" s="225">
        <v>106</v>
      </c>
    </row>
    <row r="22" spans="1:13" ht="15.75" customHeight="1" x14ac:dyDescent="0.4">
      <c r="A22" s="85" t="s">
        <v>167</v>
      </c>
      <c r="B22" s="116">
        <v>10</v>
      </c>
      <c r="C22" s="36">
        <v>32</v>
      </c>
      <c r="D22" s="117">
        <v>15</v>
      </c>
      <c r="E22" s="118">
        <v>17</v>
      </c>
      <c r="F22" s="113">
        <v>12</v>
      </c>
      <c r="G22" s="36">
        <v>39</v>
      </c>
      <c r="H22" s="117">
        <v>17</v>
      </c>
      <c r="I22" s="118">
        <v>22</v>
      </c>
      <c r="J22" s="222">
        <v>18</v>
      </c>
      <c r="K22" s="223">
        <v>55</v>
      </c>
      <c r="L22" s="224">
        <v>26</v>
      </c>
      <c r="M22" s="225">
        <v>29</v>
      </c>
    </row>
    <row r="23" spans="1:13" ht="15.75" customHeight="1" x14ac:dyDescent="0.4">
      <c r="A23" s="85" t="s">
        <v>168</v>
      </c>
      <c r="B23" s="116">
        <v>80</v>
      </c>
      <c r="C23" s="36">
        <v>209</v>
      </c>
      <c r="D23" s="117">
        <v>106</v>
      </c>
      <c r="E23" s="118">
        <v>103</v>
      </c>
      <c r="F23" s="113">
        <v>82</v>
      </c>
      <c r="G23" s="19">
        <v>205</v>
      </c>
      <c r="H23" s="117">
        <v>105</v>
      </c>
      <c r="I23" s="118">
        <v>100</v>
      </c>
      <c r="J23" s="222">
        <v>79</v>
      </c>
      <c r="K23" s="223">
        <v>201</v>
      </c>
      <c r="L23" s="224">
        <v>102</v>
      </c>
      <c r="M23" s="225">
        <v>99</v>
      </c>
    </row>
    <row r="24" spans="1:13" ht="15.75" customHeight="1" x14ac:dyDescent="0.4">
      <c r="A24" s="85" t="s">
        <v>169</v>
      </c>
      <c r="B24" s="116">
        <v>169</v>
      </c>
      <c r="C24" s="36">
        <v>342</v>
      </c>
      <c r="D24" s="117">
        <v>172</v>
      </c>
      <c r="E24" s="118">
        <v>170</v>
      </c>
      <c r="F24" s="113">
        <v>183</v>
      </c>
      <c r="G24" s="19">
        <v>357</v>
      </c>
      <c r="H24" s="117">
        <v>184</v>
      </c>
      <c r="I24" s="118">
        <v>173</v>
      </c>
      <c r="J24" s="222">
        <v>166</v>
      </c>
      <c r="K24" s="223">
        <v>334</v>
      </c>
      <c r="L24" s="224">
        <v>172</v>
      </c>
      <c r="M24" s="225">
        <v>162</v>
      </c>
    </row>
    <row r="25" spans="1:13" ht="15.75" customHeight="1" x14ac:dyDescent="0.4">
      <c r="A25" s="85" t="s">
        <v>170</v>
      </c>
      <c r="B25" s="116">
        <v>65</v>
      </c>
      <c r="C25" s="36">
        <v>122</v>
      </c>
      <c r="D25" s="117">
        <v>56</v>
      </c>
      <c r="E25" s="118">
        <v>66</v>
      </c>
      <c r="F25" s="113">
        <v>64</v>
      </c>
      <c r="G25" s="19">
        <v>120</v>
      </c>
      <c r="H25" s="117">
        <v>58</v>
      </c>
      <c r="I25" s="118">
        <v>62</v>
      </c>
      <c r="J25" s="222">
        <v>62</v>
      </c>
      <c r="K25" s="223">
        <v>122</v>
      </c>
      <c r="L25" s="224">
        <v>59</v>
      </c>
      <c r="M25" s="226">
        <v>63</v>
      </c>
    </row>
    <row r="26" spans="1:13" ht="15.75" customHeight="1" x14ac:dyDescent="0.4">
      <c r="A26" s="85" t="s">
        <v>171</v>
      </c>
      <c r="B26" s="116">
        <v>331</v>
      </c>
      <c r="C26" s="36">
        <v>560</v>
      </c>
      <c r="D26" s="117">
        <v>303</v>
      </c>
      <c r="E26" s="118">
        <v>257</v>
      </c>
      <c r="F26" s="113">
        <v>314</v>
      </c>
      <c r="G26" s="19">
        <v>539</v>
      </c>
      <c r="H26" s="117">
        <v>284</v>
      </c>
      <c r="I26" s="118">
        <v>255</v>
      </c>
      <c r="J26" s="222">
        <v>303</v>
      </c>
      <c r="K26" s="223">
        <v>523</v>
      </c>
      <c r="L26" s="224">
        <v>266</v>
      </c>
      <c r="M26" s="225">
        <v>257</v>
      </c>
    </row>
    <row r="27" spans="1:13" ht="15.75" customHeight="1" x14ac:dyDescent="0.4">
      <c r="A27" s="85" t="s">
        <v>172</v>
      </c>
      <c r="B27" s="116">
        <v>203</v>
      </c>
      <c r="C27" s="36">
        <v>573</v>
      </c>
      <c r="D27" s="117">
        <v>285</v>
      </c>
      <c r="E27" s="118">
        <v>288</v>
      </c>
      <c r="F27" s="113">
        <v>210</v>
      </c>
      <c r="G27" s="19">
        <v>594</v>
      </c>
      <c r="H27" s="117">
        <v>292</v>
      </c>
      <c r="I27" s="118">
        <v>302</v>
      </c>
      <c r="J27" s="222">
        <v>217</v>
      </c>
      <c r="K27" s="223">
        <v>605</v>
      </c>
      <c r="L27" s="224">
        <v>300</v>
      </c>
      <c r="M27" s="225">
        <v>305</v>
      </c>
    </row>
    <row r="28" spans="1:13" ht="15.75" customHeight="1" x14ac:dyDescent="0.4">
      <c r="A28" s="85" t="s">
        <v>173</v>
      </c>
      <c r="B28" s="116">
        <v>154</v>
      </c>
      <c r="C28" s="36">
        <v>288</v>
      </c>
      <c r="D28" s="117">
        <v>123</v>
      </c>
      <c r="E28" s="118">
        <v>165</v>
      </c>
      <c r="F28" s="113">
        <v>145</v>
      </c>
      <c r="G28" s="19">
        <v>265</v>
      </c>
      <c r="H28" s="117">
        <v>110</v>
      </c>
      <c r="I28" s="118">
        <v>155</v>
      </c>
      <c r="J28" s="222">
        <v>142</v>
      </c>
      <c r="K28" s="223">
        <v>258</v>
      </c>
      <c r="L28" s="224">
        <v>110</v>
      </c>
      <c r="M28" s="225">
        <v>148</v>
      </c>
    </row>
    <row r="29" spans="1:13" ht="15.75" customHeight="1" x14ac:dyDescent="0.4">
      <c r="A29" s="85" t="s">
        <v>174</v>
      </c>
      <c r="B29" s="116">
        <v>78</v>
      </c>
      <c r="C29" s="36">
        <v>140</v>
      </c>
      <c r="D29" s="117">
        <v>68</v>
      </c>
      <c r="E29" s="118">
        <v>72</v>
      </c>
      <c r="F29" s="113">
        <v>81</v>
      </c>
      <c r="G29" s="19">
        <v>139</v>
      </c>
      <c r="H29" s="117">
        <v>74</v>
      </c>
      <c r="I29" s="118">
        <v>65</v>
      </c>
      <c r="J29" s="222">
        <v>88</v>
      </c>
      <c r="K29" s="223">
        <v>142</v>
      </c>
      <c r="L29" s="224">
        <v>77</v>
      </c>
      <c r="M29" s="225">
        <v>65</v>
      </c>
    </row>
    <row r="30" spans="1:13" ht="15.75" customHeight="1" x14ac:dyDescent="0.4">
      <c r="A30" s="85" t="s">
        <v>175</v>
      </c>
      <c r="B30" s="116">
        <v>154</v>
      </c>
      <c r="C30" s="36">
        <v>353</v>
      </c>
      <c r="D30" s="117">
        <v>172</v>
      </c>
      <c r="E30" s="118">
        <v>181</v>
      </c>
      <c r="F30" s="113">
        <v>157</v>
      </c>
      <c r="G30" s="19">
        <v>354</v>
      </c>
      <c r="H30" s="117">
        <v>173</v>
      </c>
      <c r="I30" s="118">
        <v>181</v>
      </c>
      <c r="J30" s="222">
        <v>151</v>
      </c>
      <c r="K30" s="223">
        <v>341</v>
      </c>
      <c r="L30" s="224">
        <v>162</v>
      </c>
      <c r="M30" s="225">
        <v>179</v>
      </c>
    </row>
    <row r="31" spans="1:13" ht="15.75" customHeight="1" x14ac:dyDescent="0.4">
      <c r="A31" s="85" t="s">
        <v>176</v>
      </c>
      <c r="B31" s="116">
        <v>216</v>
      </c>
      <c r="C31" s="36">
        <v>385</v>
      </c>
      <c r="D31" s="117">
        <v>208</v>
      </c>
      <c r="E31" s="118">
        <v>177</v>
      </c>
      <c r="F31" s="113">
        <v>216</v>
      </c>
      <c r="G31" s="19">
        <v>367</v>
      </c>
      <c r="H31" s="117">
        <v>199</v>
      </c>
      <c r="I31" s="118">
        <v>168</v>
      </c>
      <c r="J31" s="222">
        <v>228</v>
      </c>
      <c r="K31" s="223">
        <v>377</v>
      </c>
      <c r="L31" s="224">
        <v>201</v>
      </c>
      <c r="M31" s="225">
        <v>176</v>
      </c>
    </row>
    <row r="32" spans="1:13" ht="15.75" customHeight="1" x14ac:dyDescent="0.4">
      <c r="A32" s="85" t="s">
        <v>177</v>
      </c>
      <c r="B32" s="116">
        <v>83</v>
      </c>
      <c r="C32" s="36">
        <v>179</v>
      </c>
      <c r="D32" s="117">
        <v>96</v>
      </c>
      <c r="E32" s="118">
        <v>83</v>
      </c>
      <c r="F32" s="113">
        <v>85</v>
      </c>
      <c r="G32" s="19">
        <v>181</v>
      </c>
      <c r="H32" s="117">
        <v>99</v>
      </c>
      <c r="I32" s="118">
        <v>82</v>
      </c>
      <c r="J32" s="222">
        <v>90</v>
      </c>
      <c r="K32" s="223">
        <v>190</v>
      </c>
      <c r="L32" s="224">
        <v>99</v>
      </c>
      <c r="M32" s="225">
        <v>91</v>
      </c>
    </row>
    <row r="33" spans="1:13" ht="15.75" customHeight="1" x14ac:dyDescent="0.4">
      <c r="A33" s="85" t="s">
        <v>178</v>
      </c>
      <c r="B33" s="116">
        <v>344</v>
      </c>
      <c r="C33" s="36">
        <v>783</v>
      </c>
      <c r="D33" s="117">
        <v>391</v>
      </c>
      <c r="E33" s="118">
        <v>392</v>
      </c>
      <c r="F33" s="113">
        <v>357</v>
      </c>
      <c r="G33" s="19">
        <v>794</v>
      </c>
      <c r="H33" s="117">
        <v>393</v>
      </c>
      <c r="I33" s="118">
        <v>401</v>
      </c>
      <c r="J33" s="222">
        <v>358</v>
      </c>
      <c r="K33" s="223">
        <v>791</v>
      </c>
      <c r="L33" s="224">
        <v>401</v>
      </c>
      <c r="M33" s="225">
        <v>390</v>
      </c>
    </row>
    <row r="34" spans="1:13" ht="15.75" customHeight="1" x14ac:dyDescent="0.4">
      <c r="A34" s="86" t="s">
        <v>179</v>
      </c>
      <c r="B34" s="38">
        <v>4743</v>
      </c>
      <c r="C34" s="37">
        <v>10919</v>
      </c>
      <c r="D34" s="39">
        <v>5505</v>
      </c>
      <c r="E34" s="40">
        <v>5414</v>
      </c>
      <c r="F34" s="41">
        <v>4790</v>
      </c>
      <c r="G34" s="23">
        <v>10944</v>
      </c>
      <c r="H34" s="39">
        <v>5512</v>
      </c>
      <c r="I34" s="40">
        <v>5432</v>
      </c>
      <c r="J34" s="231">
        <v>4852</v>
      </c>
      <c r="K34" s="232">
        <v>11026</v>
      </c>
      <c r="L34" s="233">
        <v>5549</v>
      </c>
      <c r="M34" s="234">
        <v>5477</v>
      </c>
    </row>
    <row r="35" spans="1:13" ht="11.25" customHeight="1" x14ac:dyDescent="0.4">
      <c r="A35" s="12" t="s">
        <v>124</v>
      </c>
    </row>
  </sheetData>
  <mergeCells count="9">
    <mergeCell ref="B3:E3"/>
    <mergeCell ref="F3:I3"/>
    <mergeCell ref="J3:M3"/>
    <mergeCell ref="B4:B5"/>
    <mergeCell ref="C4:E4"/>
    <mergeCell ref="F4:F5"/>
    <mergeCell ref="G4:I4"/>
    <mergeCell ref="J4:J5"/>
    <mergeCell ref="K4:M4"/>
  </mergeCells>
  <phoneticPr fontId="2"/>
  <printOptions horizontalCentered="1"/>
  <pageMargins left="0.59055118110236227" right="0.59055118110236227" top="0.78740157480314965" bottom="0.39370078740157483" header="0.31496062992125984" footer="0.31496062992125984"/>
  <pageSetup paperSize="9" scale="96" orientation="landscape" r:id="rId1"/>
  <headerFooter>
    <oddHeader>&amp;R&amp;"ＭＳ 明朝,標準"&amp;6人　口</oddHeader>
    <oddFooter>&amp;C&amp;"ＭＳ 明朝,標準"&amp;8&amp;A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64142-6AF6-4259-A1C8-D403229E2507}">
  <dimension ref="A1:M25"/>
  <sheetViews>
    <sheetView showGridLines="0" view="pageBreakPreview" zoomScaleNormal="100" zoomScaleSheetLayoutView="100" workbookViewId="0"/>
  </sheetViews>
  <sheetFormatPr defaultRowHeight="13.5" x14ac:dyDescent="0.4"/>
  <cols>
    <col min="1" max="1" width="16.5" style="6" customWidth="1"/>
    <col min="2" max="13" width="8.375" style="6" customWidth="1"/>
    <col min="14" max="16384" width="9" style="6"/>
  </cols>
  <sheetData>
    <row r="1" spans="1:13" ht="15" customHeight="1" x14ac:dyDescent="0.4">
      <c r="A1" s="119" t="s">
        <v>407</v>
      </c>
      <c r="B1" s="120"/>
      <c r="C1" s="120"/>
      <c r="D1" s="120"/>
      <c r="E1" s="120"/>
      <c r="F1" s="120"/>
      <c r="G1" s="120"/>
      <c r="H1" s="120"/>
      <c r="I1" s="120"/>
      <c r="J1" s="120"/>
      <c r="K1" s="120"/>
      <c r="L1" s="120"/>
      <c r="M1" s="120"/>
    </row>
    <row r="2" spans="1:13" ht="11.25" customHeight="1" thickBot="1" x14ac:dyDescent="0.45">
      <c r="M2" s="7" t="s">
        <v>384</v>
      </c>
    </row>
    <row r="3" spans="1:13" ht="15.75" customHeight="1" x14ac:dyDescent="0.4">
      <c r="A3" s="13"/>
      <c r="B3" s="513" t="s">
        <v>426</v>
      </c>
      <c r="C3" s="514"/>
      <c r="D3" s="514"/>
      <c r="E3" s="515"/>
      <c r="F3" s="530" t="s">
        <v>424</v>
      </c>
      <c r="G3" s="514"/>
      <c r="H3" s="514"/>
      <c r="I3" s="515"/>
      <c r="J3" s="530" t="s">
        <v>428</v>
      </c>
      <c r="K3" s="514"/>
      <c r="L3" s="514"/>
      <c r="M3" s="515"/>
    </row>
    <row r="4" spans="1:13" ht="15.75" customHeight="1" x14ac:dyDescent="0.4">
      <c r="A4" s="14" t="s">
        <v>402</v>
      </c>
      <c r="B4" s="517" t="s">
        <v>80</v>
      </c>
      <c r="C4" s="522" t="s">
        <v>81</v>
      </c>
      <c r="D4" s="523"/>
      <c r="E4" s="524"/>
      <c r="F4" s="517" t="s">
        <v>1</v>
      </c>
      <c r="G4" s="522" t="s">
        <v>82</v>
      </c>
      <c r="H4" s="523"/>
      <c r="I4" s="524"/>
      <c r="J4" s="525" t="s">
        <v>80</v>
      </c>
      <c r="K4" s="527" t="s">
        <v>81</v>
      </c>
      <c r="L4" s="528"/>
      <c r="M4" s="529"/>
    </row>
    <row r="5" spans="1:13" ht="15.75" customHeight="1" x14ac:dyDescent="0.4">
      <c r="A5" s="27"/>
      <c r="B5" s="518"/>
      <c r="C5" s="15" t="s">
        <v>83</v>
      </c>
      <c r="D5" s="16" t="s">
        <v>84</v>
      </c>
      <c r="E5" s="17" t="s">
        <v>85</v>
      </c>
      <c r="F5" s="518"/>
      <c r="G5" s="15" t="s">
        <v>5</v>
      </c>
      <c r="H5" s="16" t="s">
        <v>6</v>
      </c>
      <c r="I5" s="17" t="s">
        <v>7</v>
      </c>
      <c r="J5" s="526"/>
      <c r="K5" s="210" t="s">
        <v>83</v>
      </c>
      <c r="L5" s="211" t="s">
        <v>84</v>
      </c>
      <c r="M5" s="212" t="s">
        <v>85</v>
      </c>
    </row>
    <row r="6" spans="1:13" ht="18" customHeight="1" x14ac:dyDescent="0.4">
      <c r="A6" s="85" t="s">
        <v>180</v>
      </c>
      <c r="B6" s="29">
        <v>243</v>
      </c>
      <c r="C6" s="19">
        <v>519</v>
      </c>
      <c r="D6" s="20">
        <v>269</v>
      </c>
      <c r="E6" s="30">
        <v>250</v>
      </c>
      <c r="F6" s="29">
        <v>242</v>
      </c>
      <c r="G6" s="19">
        <v>525</v>
      </c>
      <c r="H6" s="20">
        <v>275</v>
      </c>
      <c r="I6" s="30">
        <v>250</v>
      </c>
      <c r="J6" s="213">
        <v>244</v>
      </c>
      <c r="K6" s="203">
        <v>520</v>
      </c>
      <c r="L6" s="204">
        <v>269</v>
      </c>
      <c r="M6" s="216">
        <v>251</v>
      </c>
    </row>
    <row r="7" spans="1:13" ht="18" customHeight="1" x14ac:dyDescent="0.4">
      <c r="A7" s="85" t="s">
        <v>181</v>
      </c>
      <c r="B7" s="18">
        <v>273</v>
      </c>
      <c r="C7" s="19">
        <v>619</v>
      </c>
      <c r="D7" s="20">
        <v>277</v>
      </c>
      <c r="E7" s="21">
        <v>342</v>
      </c>
      <c r="F7" s="18">
        <v>275</v>
      </c>
      <c r="G7" s="19">
        <v>626</v>
      </c>
      <c r="H7" s="20">
        <v>282</v>
      </c>
      <c r="I7" s="21">
        <v>344</v>
      </c>
      <c r="J7" s="202">
        <v>273</v>
      </c>
      <c r="K7" s="203">
        <v>621</v>
      </c>
      <c r="L7" s="204">
        <v>279</v>
      </c>
      <c r="M7" s="205">
        <v>342</v>
      </c>
    </row>
    <row r="8" spans="1:13" ht="18" customHeight="1" x14ac:dyDescent="0.4">
      <c r="A8" s="85" t="s">
        <v>182</v>
      </c>
      <c r="B8" s="18">
        <v>63</v>
      </c>
      <c r="C8" s="19">
        <v>129</v>
      </c>
      <c r="D8" s="20">
        <v>62</v>
      </c>
      <c r="E8" s="21">
        <v>67</v>
      </c>
      <c r="F8" s="18">
        <v>66</v>
      </c>
      <c r="G8" s="19">
        <v>136</v>
      </c>
      <c r="H8" s="20">
        <v>67</v>
      </c>
      <c r="I8" s="21">
        <v>69</v>
      </c>
      <c r="J8" s="202">
        <v>68</v>
      </c>
      <c r="K8" s="203">
        <v>133</v>
      </c>
      <c r="L8" s="204">
        <v>63</v>
      </c>
      <c r="M8" s="205">
        <v>70</v>
      </c>
    </row>
    <row r="9" spans="1:13" ht="18" customHeight="1" x14ac:dyDescent="0.4">
      <c r="A9" s="85" t="s">
        <v>183</v>
      </c>
      <c r="B9" s="18">
        <v>116</v>
      </c>
      <c r="C9" s="19">
        <v>241</v>
      </c>
      <c r="D9" s="20">
        <v>121</v>
      </c>
      <c r="E9" s="21">
        <v>120</v>
      </c>
      <c r="F9" s="18">
        <v>119</v>
      </c>
      <c r="G9" s="19">
        <v>237</v>
      </c>
      <c r="H9" s="20">
        <v>118</v>
      </c>
      <c r="I9" s="21">
        <v>119</v>
      </c>
      <c r="J9" s="202">
        <v>124</v>
      </c>
      <c r="K9" s="203">
        <v>252</v>
      </c>
      <c r="L9" s="204">
        <v>125</v>
      </c>
      <c r="M9" s="205">
        <v>127</v>
      </c>
    </row>
    <row r="10" spans="1:13" ht="18" customHeight="1" x14ac:dyDescent="0.4">
      <c r="A10" s="85" t="s">
        <v>184</v>
      </c>
      <c r="B10" s="18">
        <v>295</v>
      </c>
      <c r="C10" s="19">
        <v>561</v>
      </c>
      <c r="D10" s="20">
        <v>292</v>
      </c>
      <c r="E10" s="21">
        <v>269</v>
      </c>
      <c r="F10" s="18">
        <v>298</v>
      </c>
      <c r="G10" s="19">
        <v>559</v>
      </c>
      <c r="H10" s="20">
        <v>292</v>
      </c>
      <c r="I10" s="21">
        <v>267</v>
      </c>
      <c r="J10" s="202">
        <v>308</v>
      </c>
      <c r="K10" s="203">
        <v>576</v>
      </c>
      <c r="L10" s="204">
        <v>301</v>
      </c>
      <c r="M10" s="205">
        <v>275</v>
      </c>
    </row>
    <row r="11" spans="1:13" ht="18" customHeight="1" x14ac:dyDescent="0.4">
      <c r="A11" s="85" t="s">
        <v>185</v>
      </c>
      <c r="B11" s="18">
        <v>297</v>
      </c>
      <c r="C11" s="19">
        <v>852</v>
      </c>
      <c r="D11" s="20">
        <v>420</v>
      </c>
      <c r="E11" s="21">
        <v>432</v>
      </c>
      <c r="F11" s="18">
        <v>300</v>
      </c>
      <c r="G11" s="19">
        <v>851</v>
      </c>
      <c r="H11" s="20">
        <v>418</v>
      </c>
      <c r="I11" s="21">
        <v>433</v>
      </c>
      <c r="J11" s="202">
        <v>301</v>
      </c>
      <c r="K11" s="203">
        <v>832</v>
      </c>
      <c r="L11" s="204">
        <v>409</v>
      </c>
      <c r="M11" s="205">
        <v>423</v>
      </c>
    </row>
    <row r="12" spans="1:13" ht="18" customHeight="1" x14ac:dyDescent="0.4">
      <c r="A12" s="85" t="s">
        <v>186</v>
      </c>
      <c r="B12" s="18">
        <v>189</v>
      </c>
      <c r="C12" s="19">
        <v>412</v>
      </c>
      <c r="D12" s="20">
        <v>199</v>
      </c>
      <c r="E12" s="21">
        <v>213</v>
      </c>
      <c r="F12" s="18">
        <v>206</v>
      </c>
      <c r="G12" s="19">
        <v>448</v>
      </c>
      <c r="H12" s="20">
        <v>221</v>
      </c>
      <c r="I12" s="21">
        <v>227</v>
      </c>
      <c r="J12" s="202">
        <v>212</v>
      </c>
      <c r="K12" s="203">
        <v>474</v>
      </c>
      <c r="L12" s="204">
        <v>230</v>
      </c>
      <c r="M12" s="205">
        <v>244</v>
      </c>
    </row>
    <row r="13" spans="1:13" ht="18" customHeight="1" x14ac:dyDescent="0.4">
      <c r="A13" s="85" t="s">
        <v>187</v>
      </c>
      <c r="B13" s="18">
        <v>298</v>
      </c>
      <c r="C13" s="19">
        <v>596</v>
      </c>
      <c r="D13" s="20">
        <v>328</v>
      </c>
      <c r="E13" s="21">
        <v>268</v>
      </c>
      <c r="F13" s="18">
        <v>297</v>
      </c>
      <c r="G13" s="19">
        <v>604</v>
      </c>
      <c r="H13" s="20">
        <v>316</v>
      </c>
      <c r="I13" s="21">
        <v>288</v>
      </c>
      <c r="J13" s="202">
        <v>286</v>
      </c>
      <c r="K13" s="203">
        <v>588</v>
      </c>
      <c r="L13" s="204">
        <v>314</v>
      </c>
      <c r="M13" s="205">
        <v>274</v>
      </c>
    </row>
    <row r="14" spans="1:13" ht="18" customHeight="1" x14ac:dyDescent="0.4">
      <c r="A14" s="85" t="s">
        <v>188</v>
      </c>
      <c r="B14" s="18">
        <v>295</v>
      </c>
      <c r="C14" s="19">
        <v>573</v>
      </c>
      <c r="D14" s="20">
        <v>294</v>
      </c>
      <c r="E14" s="21">
        <v>279</v>
      </c>
      <c r="F14" s="18">
        <v>289</v>
      </c>
      <c r="G14" s="19">
        <v>562</v>
      </c>
      <c r="H14" s="20">
        <v>279</v>
      </c>
      <c r="I14" s="21">
        <v>283</v>
      </c>
      <c r="J14" s="202">
        <v>289</v>
      </c>
      <c r="K14" s="203">
        <v>583</v>
      </c>
      <c r="L14" s="204">
        <v>291</v>
      </c>
      <c r="M14" s="205">
        <v>292</v>
      </c>
    </row>
    <row r="15" spans="1:13" ht="18" customHeight="1" x14ac:dyDescent="0.4">
      <c r="A15" s="85" t="s">
        <v>189</v>
      </c>
      <c r="B15" s="18">
        <v>594</v>
      </c>
      <c r="C15" s="19">
        <v>1293</v>
      </c>
      <c r="D15" s="20">
        <v>620</v>
      </c>
      <c r="E15" s="21">
        <v>673</v>
      </c>
      <c r="F15" s="18">
        <v>612</v>
      </c>
      <c r="G15" s="19">
        <v>1283</v>
      </c>
      <c r="H15" s="20">
        <v>612</v>
      </c>
      <c r="I15" s="21">
        <v>671</v>
      </c>
      <c r="J15" s="202">
        <v>611</v>
      </c>
      <c r="K15" s="203">
        <v>1250</v>
      </c>
      <c r="L15" s="204">
        <v>587</v>
      </c>
      <c r="M15" s="205">
        <v>663</v>
      </c>
    </row>
    <row r="16" spans="1:13" ht="18" customHeight="1" x14ac:dyDescent="0.4">
      <c r="A16" s="85" t="s">
        <v>190</v>
      </c>
      <c r="B16" s="18">
        <v>167</v>
      </c>
      <c r="C16" s="19">
        <v>381</v>
      </c>
      <c r="D16" s="20">
        <v>196</v>
      </c>
      <c r="E16" s="21">
        <v>185</v>
      </c>
      <c r="F16" s="18">
        <v>164</v>
      </c>
      <c r="G16" s="19">
        <v>372</v>
      </c>
      <c r="H16" s="20">
        <v>191</v>
      </c>
      <c r="I16" s="21">
        <v>181</v>
      </c>
      <c r="J16" s="202">
        <v>168</v>
      </c>
      <c r="K16" s="203">
        <v>374</v>
      </c>
      <c r="L16" s="204">
        <v>190</v>
      </c>
      <c r="M16" s="205">
        <v>184</v>
      </c>
    </row>
    <row r="17" spans="1:13" ht="18" customHeight="1" x14ac:dyDescent="0.4">
      <c r="A17" s="85" t="s">
        <v>191</v>
      </c>
      <c r="B17" s="18">
        <v>175</v>
      </c>
      <c r="C17" s="19">
        <v>488</v>
      </c>
      <c r="D17" s="20">
        <v>252</v>
      </c>
      <c r="E17" s="21">
        <v>236</v>
      </c>
      <c r="F17" s="18">
        <v>188</v>
      </c>
      <c r="G17" s="19">
        <v>517</v>
      </c>
      <c r="H17" s="20">
        <v>268</v>
      </c>
      <c r="I17" s="21">
        <v>249</v>
      </c>
      <c r="J17" s="202">
        <v>192</v>
      </c>
      <c r="K17" s="203">
        <v>521</v>
      </c>
      <c r="L17" s="204">
        <v>270</v>
      </c>
      <c r="M17" s="205">
        <v>251</v>
      </c>
    </row>
    <row r="18" spans="1:13" ht="18" customHeight="1" x14ac:dyDescent="0.4">
      <c r="A18" s="85" t="s">
        <v>192</v>
      </c>
      <c r="B18" s="18">
        <v>551</v>
      </c>
      <c r="C18" s="19">
        <v>1178</v>
      </c>
      <c r="D18" s="20">
        <v>584</v>
      </c>
      <c r="E18" s="21">
        <v>594</v>
      </c>
      <c r="F18" s="18">
        <v>549</v>
      </c>
      <c r="G18" s="19">
        <v>1173</v>
      </c>
      <c r="H18" s="20">
        <v>578</v>
      </c>
      <c r="I18" s="21">
        <v>595</v>
      </c>
      <c r="J18" s="202">
        <v>545</v>
      </c>
      <c r="K18" s="203">
        <v>1160</v>
      </c>
      <c r="L18" s="204">
        <v>575</v>
      </c>
      <c r="M18" s="205">
        <v>585</v>
      </c>
    </row>
    <row r="19" spans="1:13" ht="18" customHeight="1" x14ac:dyDescent="0.4">
      <c r="A19" s="85" t="s">
        <v>193</v>
      </c>
      <c r="B19" s="18">
        <v>111</v>
      </c>
      <c r="C19" s="19">
        <v>262</v>
      </c>
      <c r="D19" s="20">
        <v>138</v>
      </c>
      <c r="E19" s="21">
        <v>124</v>
      </c>
      <c r="F19" s="18">
        <v>117</v>
      </c>
      <c r="G19" s="19">
        <v>276</v>
      </c>
      <c r="H19" s="20">
        <v>138</v>
      </c>
      <c r="I19" s="21">
        <v>138</v>
      </c>
      <c r="J19" s="202">
        <v>122</v>
      </c>
      <c r="K19" s="203">
        <v>275</v>
      </c>
      <c r="L19" s="204">
        <v>135</v>
      </c>
      <c r="M19" s="205">
        <v>140</v>
      </c>
    </row>
    <row r="20" spans="1:13" ht="18" customHeight="1" x14ac:dyDescent="0.4">
      <c r="A20" s="85" t="s">
        <v>194</v>
      </c>
      <c r="B20" s="18">
        <v>374</v>
      </c>
      <c r="C20" s="19">
        <v>820</v>
      </c>
      <c r="D20" s="20">
        <v>435</v>
      </c>
      <c r="E20" s="21">
        <v>385</v>
      </c>
      <c r="F20" s="18">
        <v>386</v>
      </c>
      <c r="G20" s="19">
        <v>839</v>
      </c>
      <c r="H20" s="20">
        <v>449</v>
      </c>
      <c r="I20" s="21">
        <v>390</v>
      </c>
      <c r="J20" s="202">
        <v>383</v>
      </c>
      <c r="K20" s="203">
        <v>834</v>
      </c>
      <c r="L20" s="204">
        <v>443</v>
      </c>
      <c r="M20" s="205">
        <v>391</v>
      </c>
    </row>
    <row r="21" spans="1:13" ht="18" customHeight="1" x14ac:dyDescent="0.4">
      <c r="A21" s="85" t="s">
        <v>195</v>
      </c>
      <c r="B21" s="18">
        <v>104</v>
      </c>
      <c r="C21" s="19">
        <v>179</v>
      </c>
      <c r="D21" s="20">
        <v>103</v>
      </c>
      <c r="E21" s="21">
        <v>76</v>
      </c>
      <c r="F21" s="18">
        <v>120</v>
      </c>
      <c r="G21" s="19">
        <v>191</v>
      </c>
      <c r="H21" s="20">
        <v>110</v>
      </c>
      <c r="I21" s="21">
        <v>81</v>
      </c>
      <c r="J21" s="202">
        <v>119</v>
      </c>
      <c r="K21" s="203">
        <v>187</v>
      </c>
      <c r="L21" s="204">
        <v>102</v>
      </c>
      <c r="M21" s="205">
        <v>85</v>
      </c>
    </row>
    <row r="22" spans="1:13" ht="18" customHeight="1" x14ac:dyDescent="0.4">
      <c r="A22" s="85" t="s">
        <v>196</v>
      </c>
      <c r="B22" s="26">
        <v>236</v>
      </c>
      <c r="C22" s="19">
        <v>462</v>
      </c>
      <c r="D22" s="20">
        <v>194</v>
      </c>
      <c r="E22" s="21">
        <v>268</v>
      </c>
      <c r="F22" s="26">
        <v>234</v>
      </c>
      <c r="G22" s="19">
        <v>448</v>
      </c>
      <c r="H22" s="20">
        <v>190</v>
      </c>
      <c r="I22" s="21">
        <v>258</v>
      </c>
      <c r="J22" s="235">
        <v>229</v>
      </c>
      <c r="K22" s="203">
        <v>430</v>
      </c>
      <c r="L22" s="204">
        <v>183</v>
      </c>
      <c r="M22" s="205">
        <v>247</v>
      </c>
    </row>
    <row r="23" spans="1:13" ht="18" customHeight="1" x14ac:dyDescent="0.4">
      <c r="A23" s="86" t="s">
        <v>197</v>
      </c>
      <c r="B23" s="22">
        <v>4381</v>
      </c>
      <c r="C23" s="23">
        <v>9565</v>
      </c>
      <c r="D23" s="24">
        <v>4784</v>
      </c>
      <c r="E23" s="25">
        <v>4781</v>
      </c>
      <c r="F23" s="22">
        <v>4462</v>
      </c>
      <c r="G23" s="23">
        <v>9647</v>
      </c>
      <c r="H23" s="24">
        <v>4804</v>
      </c>
      <c r="I23" s="25">
        <v>4843</v>
      </c>
      <c r="J23" s="206">
        <v>4474</v>
      </c>
      <c r="K23" s="207">
        <v>9610</v>
      </c>
      <c r="L23" s="208">
        <v>4766</v>
      </c>
      <c r="M23" s="209">
        <v>4844</v>
      </c>
    </row>
    <row r="24" spans="1:13" ht="11.25" customHeight="1" x14ac:dyDescent="0.4">
      <c r="A24" s="12" t="s">
        <v>124</v>
      </c>
      <c r="B24" s="12"/>
      <c r="C24" s="5"/>
      <c r="D24" s="4"/>
      <c r="E24" s="4"/>
      <c r="F24" s="4"/>
      <c r="G24" s="5"/>
      <c r="H24" s="4"/>
      <c r="I24" s="4"/>
      <c r="J24" s="4"/>
      <c r="K24" s="5"/>
      <c r="L24" s="4"/>
      <c r="M24" s="4"/>
    </row>
    <row r="25" spans="1:13" ht="12" customHeight="1" x14ac:dyDescent="0.4">
      <c r="A25" s="126"/>
      <c r="B25" s="127"/>
      <c r="C25" s="127"/>
      <c r="D25" s="127"/>
      <c r="E25" s="132"/>
      <c r="F25" s="133"/>
    </row>
  </sheetData>
  <mergeCells count="9">
    <mergeCell ref="B3:E3"/>
    <mergeCell ref="F3:I3"/>
    <mergeCell ref="J3:M3"/>
    <mergeCell ref="B4:B5"/>
    <mergeCell ref="C4:E4"/>
    <mergeCell ref="F4:F5"/>
    <mergeCell ref="G4:I4"/>
    <mergeCell ref="J4:J5"/>
    <mergeCell ref="K4:M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人口</vt:lpstr>
      <vt:lpstr>5</vt:lpstr>
      <vt:lpstr>6</vt:lpstr>
      <vt:lpstr>7</vt:lpstr>
      <vt:lpstr>8</vt:lpstr>
      <vt:lpstr>9</vt:lpstr>
      <vt:lpstr>10</vt:lpstr>
      <vt:lpstr>11</vt:lpstr>
      <vt:lpstr>12</vt:lpstr>
      <vt:lpstr>13</vt:lpstr>
      <vt:lpstr>14</vt:lpstr>
      <vt:lpstr>15</vt:lpstr>
      <vt:lpstr>16</vt:lpstr>
      <vt:lpstr>17</vt:lpstr>
      <vt:lpstr>18</vt:lpstr>
      <vt:lpstr>'10'!Print_Area</vt:lpstr>
      <vt:lpstr>'11'!Print_Area</vt:lpstr>
      <vt:lpstr>'12'!Print_Area</vt:lpstr>
      <vt:lpstr>'13'!Print_Area</vt:lpstr>
      <vt:lpstr>'14'!Print_Area</vt:lpstr>
      <vt:lpstr>'15'!Print_Area</vt:lpstr>
      <vt:lpstr>'16'!Print_Area</vt:lpstr>
      <vt:lpstr>'17'!Print_Area</vt:lpstr>
      <vt:lpstr>'18'!Print_Area</vt:lpstr>
      <vt:lpstr>'5'!Print_Area</vt:lpstr>
      <vt:lpstr>'6'!Print_Area</vt:lpstr>
      <vt:lpstr>'7'!Print_Area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2021-10-20T00:21:00Z</dcterms:created>
  <dcterms:modified xsi:type="dcterms:W3CDTF">2024-12-18T01:54:59Z</dcterms:modified>
</cp:coreProperties>
</file>