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514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<sst xmlns="http://schemas.openxmlformats.org/spreadsheetml/2006/main" count="52" uniqueCount="27">
  <si>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（14）町　税　の</t>
  </si>
  <si>
    <t>　内　訳</t>
  </si>
  <si>
    <t>単位：千円、％</t>
  </si>
  <si>
    <t>区　　分</t>
  </si>
  <si>
    <t>平成17年度</t>
  </si>
  <si>
    <t>決算額</t>
  </si>
  <si>
    <t>構成比</t>
  </si>
  <si>
    <t>総額</t>
  </si>
  <si>
    <t>（普通税）</t>
  </si>
  <si>
    <t>町民税</t>
  </si>
  <si>
    <t>個人分</t>
  </si>
  <si>
    <t>法人分</t>
  </si>
  <si>
    <t>固定資産税</t>
  </si>
  <si>
    <t>軽自動車税</t>
  </si>
  <si>
    <t>町たばこ税</t>
  </si>
  <si>
    <t>特別土地保有税</t>
  </si>
  <si>
    <t>－</t>
  </si>
  <si>
    <t>－</t>
  </si>
  <si>
    <t>（目的税）</t>
  </si>
  <si>
    <t>都市計画税</t>
  </si>
  <si>
    <t>徴収率</t>
  </si>
  <si>
    <t>負担額　　　　</t>
  </si>
  <si>
    <t>一世帯当たり</t>
  </si>
  <si>
    <t>円</t>
  </si>
  <si>
    <t>一人当たり</t>
  </si>
  <si>
    <t>資料：税務課</t>
  </si>
  <si>
    <r>
      <t>　</t>
    </r>
    <r>
      <rPr>
        <sz val="9"/>
        <rFont val="ＭＳ Ｐ明朝"/>
        <family val="1"/>
      </rPr>
      <t>（注）一世帯当たりの負担額、一人当たりの負担額はそれぞれ各年度３月末の世帯数、人口をもとに算出した。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</si>
</sst>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  <numFmt numFmtId="178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10" fillId="0" borderId="0">
      <alignment vertical="center"/>
      <protection/>
    </xf>
    <xf numFmtId="0" fontId="42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5" fillId="0" borderId="0" xfId="62" applyFont="1" applyFill="1">
      <alignment/>
      <protection/>
    </xf>
    <xf numFmtId="0" fontId="6" fillId="0" borderId="0" xfId="62" applyFont="1" applyFill="1" applyBorder="1" applyAlignment="1">
      <alignment horizontal="centerContinuous" vertical="center"/>
      <protection/>
    </xf>
    <xf numFmtId="0" fontId="7" fillId="0" borderId="0" xfId="62" applyFont="1" applyFill="1" applyBorder="1" applyAlignment="1">
      <alignment horizontal="centerContinuous" vertical="center"/>
      <protection/>
    </xf>
    <xf numFmtId="0" fontId="5" fillId="0" borderId="0" xfId="62" applyFont="1" applyFill="1" applyAlignment="1">
      <alignment horizontal="centerContinuous" vertical="center"/>
      <protection/>
    </xf>
    <xf numFmtId="0" fontId="6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>
      <alignment horizontal="left"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>
      <alignment horizontal="right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9" fillId="0" borderId="15" xfId="62" applyFont="1" applyFill="1" applyBorder="1" applyAlignment="1">
      <alignment horizontal="center" vertical="center"/>
      <protection/>
    </xf>
    <xf numFmtId="0" fontId="9" fillId="0" borderId="16" xfId="62" applyFont="1" applyFill="1" applyBorder="1" applyAlignment="1">
      <alignment horizontal="distributed" vertical="center" indent="1"/>
      <protection/>
    </xf>
    <xf numFmtId="0" fontId="3" fillId="0" borderId="0" xfId="62" applyFont="1" applyFill="1">
      <alignment/>
      <protection/>
    </xf>
    <xf numFmtId="0" fontId="5" fillId="0" borderId="17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left" vertical="center"/>
      <protection/>
    </xf>
    <xf numFmtId="0" fontId="5" fillId="0" borderId="16" xfId="62" applyFont="1" applyFill="1" applyBorder="1" applyAlignment="1">
      <alignment horizontal="left" vertical="center" indent="1"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5" fillId="0" borderId="16" xfId="62" applyFont="1" applyFill="1" applyBorder="1" applyAlignment="1">
      <alignment horizontal="distributed" vertical="center"/>
      <protection/>
    </xf>
    <xf numFmtId="0" fontId="5" fillId="0" borderId="16" xfId="62" applyFont="1" applyFill="1" applyBorder="1" applyAlignment="1">
      <alignment horizontal="distributed" vertical="center" indent="1"/>
      <protection/>
    </xf>
    <xf numFmtId="0" fontId="5" fillId="0" borderId="18" xfId="62" applyFont="1" applyFill="1" applyBorder="1" applyAlignment="1">
      <alignment horizontal="distributed" vertical="center" indent="1"/>
      <protection/>
    </xf>
    <xf numFmtId="178" fontId="5" fillId="0" borderId="19" xfId="50" applyNumberFormat="1" applyFont="1" applyFill="1" applyBorder="1" applyAlignment="1">
      <alignment vertical="center"/>
    </xf>
    <xf numFmtId="178" fontId="5" fillId="0" borderId="20" xfId="50" applyNumberFormat="1" applyFont="1" applyFill="1" applyBorder="1" applyAlignment="1">
      <alignment vertical="center"/>
    </xf>
    <xf numFmtId="0" fontId="5" fillId="0" borderId="21" xfId="62" applyFont="1" applyFill="1" applyBorder="1" applyAlignment="1">
      <alignment horizontal="distributed" vertical="center"/>
      <protection/>
    </xf>
    <xf numFmtId="178" fontId="5" fillId="0" borderId="21" xfId="50" applyNumberFormat="1" applyFont="1" applyFill="1" applyBorder="1" applyAlignment="1">
      <alignment vertical="center"/>
    </xf>
    <xf numFmtId="178" fontId="5" fillId="0" borderId="14" xfId="50" applyNumberFormat="1" applyFont="1" applyFill="1" applyBorder="1" applyAlignment="1">
      <alignment vertical="center"/>
    </xf>
    <xf numFmtId="178" fontId="5" fillId="0" borderId="0" xfId="50" applyNumberFormat="1" applyFont="1" applyFill="1" applyBorder="1" applyAlignment="1">
      <alignment vertical="center"/>
    </xf>
    <xf numFmtId="0" fontId="4" fillId="0" borderId="0" xfId="62" applyFont="1" applyFill="1" applyAlignment="1">
      <alignment wrapText="1"/>
      <protection/>
    </xf>
    <xf numFmtId="178" fontId="5" fillId="0" borderId="12" xfId="50" applyNumberFormat="1" applyFont="1" applyFill="1" applyBorder="1" applyAlignment="1">
      <alignment vertical="center"/>
    </xf>
    <xf numFmtId="178" fontId="5" fillId="0" borderId="21" xfId="50" applyNumberFormat="1" applyFont="1" applyFill="1" applyBorder="1" applyAlignment="1">
      <alignment vertical="center"/>
    </xf>
    <xf numFmtId="177" fontId="5" fillId="0" borderId="13" xfId="50" applyNumberFormat="1" applyFont="1" applyFill="1" applyBorder="1" applyAlignment="1">
      <alignment horizontal="center" vertical="center"/>
    </xf>
    <xf numFmtId="177" fontId="5" fillId="0" borderId="22" xfId="50" applyNumberFormat="1" applyFont="1" applyFill="1" applyBorder="1" applyAlignment="1">
      <alignment horizontal="center" vertical="center"/>
    </xf>
    <xf numFmtId="177" fontId="5" fillId="0" borderId="18" xfId="50" applyNumberFormat="1" applyFont="1" applyFill="1" applyBorder="1" applyAlignment="1">
      <alignment horizontal="center" vertical="center"/>
    </xf>
    <xf numFmtId="0" fontId="5" fillId="0" borderId="19" xfId="62" applyFont="1" applyFill="1" applyBorder="1" applyAlignment="1">
      <alignment horizontal="distributed" vertical="center"/>
      <protection/>
    </xf>
    <xf numFmtId="0" fontId="5" fillId="0" borderId="21" xfId="62" applyFont="1" applyFill="1" applyBorder="1" applyAlignment="1">
      <alignment horizontal="distributed" vertical="center"/>
      <protection/>
    </xf>
    <xf numFmtId="178" fontId="5" fillId="0" borderId="15" xfId="50" applyNumberFormat="1" applyFont="1" applyFill="1" applyBorder="1" applyAlignment="1">
      <alignment vertical="center"/>
    </xf>
    <xf numFmtId="178" fontId="5" fillId="0" borderId="19" xfId="50" applyNumberFormat="1" applyFont="1" applyFill="1" applyBorder="1" applyAlignment="1">
      <alignment vertical="center"/>
    </xf>
    <xf numFmtId="176" fontId="5" fillId="0" borderId="17" xfId="50" applyNumberFormat="1" applyFont="1" applyFill="1" applyBorder="1" applyAlignment="1">
      <alignment vertical="center"/>
    </xf>
    <xf numFmtId="176" fontId="5" fillId="0" borderId="0" xfId="50" applyNumberFormat="1" applyFont="1" applyFill="1" applyBorder="1" applyAlignment="1">
      <alignment vertical="center"/>
    </xf>
    <xf numFmtId="176" fontId="5" fillId="0" borderId="16" xfId="50" applyNumberFormat="1" applyFont="1" applyFill="1" applyBorder="1" applyAlignment="1">
      <alignment vertical="center"/>
    </xf>
    <xf numFmtId="38" fontId="5" fillId="0" borderId="12" xfId="50" applyFont="1" applyFill="1" applyBorder="1" applyAlignment="1">
      <alignment vertical="center"/>
    </xf>
    <xf numFmtId="38" fontId="5" fillId="0" borderId="21" xfId="50" applyFont="1" applyFill="1" applyBorder="1" applyAlignment="1">
      <alignment vertical="center"/>
    </xf>
    <xf numFmtId="38" fontId="5" fillId="0" borderId="14" xfId="50" applyFont="1" applyFill="1" applyBorder="1" applyAlignment="1">
      <alignment vertical="center"/>
    </xf>
    <xf numFmtId="0" fontId="5" fillId="0" borderId="18" xfId="62" applyFont="1" applyFill="1" applyBorder="1" applyAlignment="1">
      <alignment horizontal="distributed" vertical="center"/>
      <protection/>
    </xf>
    <xf numFmtId="0" fontId="5" fillId="0" borderId="22" xfId="62" applyFont="1" applyFill="1" applyBorder="1" applyAlignment="1">
      <alignment horizontal="distributed" vertical="center"/>
      <protection/>
    </xf>
    <xf numFmtId="0" fontId="5" fillId="0" borderId="13" xfId="62" applyFont="1" applyFill="1" applyBorder="1" applyAlignment="1">
      <alignment horizontal="distributed" vertical="center"/>
      <protection/>
    </xf>
    <xf numFmtId="0" fontId="5" fillId="0" borderId="0" xfId="62" applyFont="1" applyFill="1" applyBorder="1" applyAlignment="1">
      <alignment horizontal="distributed" vertical="center"/>
      <protection/>
    </xf>
    <xf numFmtId="176" fontId="5" fillId="0" borderId="12" xfId="50" applyNumberFormat="1" applyFont="1" applyFill="1" applyBorder="1" applyAlignment="1">
      <alignment vertical="center"/>
    </xf>
    <xf numFmtId="176" fontId="5" fillId="0" borderId="21" xfId="50" applyNumberFormat="1" applyFont="1" applyFill="1" applyBorder="1" applyAlignment="1">
      <alignment vertical="center"/>
    </xf>
    <xf numFmtId="176" fontId="5" fillId="0" borderId="14" xfId="50" applyNumberFormat="1" applyFont="1" applyFill="1" applyBorder="1" applyAlignment="1">
      <alignment vertical="center"/>
    </xf>
    <xf numFmtId="38" fontId="5" fillId="0" borderId="17" xfId="50" applyFont="1" applyFill="1" applyBorder="1" applyAlignment="1">
      <alignment vertical="center"/>
    </xf>
    <xf numFmtId="38" fontId="5" fillId="0" borderId="0" xfId="50" applyFont="1" applyFill="1" applyBorder="1" applyAlignment="1">
      <alignment vertical="center"/>
    </xf>
    <xf numFmtId="38" fontId="5" fillId="0" borderId="16" xfId="50" applyFont="1" applyFill="1" applyBorder="1" applyAlignment="1">
      <alignment vertical="center"/>
    </xf>
    <xf numFmtId="176" fontId="5" fillId="0" borderId="17" xfId="50" applyNumberFormat="1" applyFont="1" applyFill="1" applyBorder="1" applyAlignment="1">
      <alignment horizontal="right" vertical="center"/>
    </xf>
    <xf numFmtId="176" fontId="5" fillId="0" borderId="0" xfId="50" applyNumberFormat="1" applyFont="1" applyFill="1" applyBorder="1" applyAlignment="1">
      <alignment horizontal="right" vertical="center"/>
    </xf>
    <xf numFmtId="176" fontId="5" fillId="0" borderId="16" xfId="50" applyNumberFormat="1" applyFont="1" applyFill="1" applyBorder="1" applyAlignment="1">
      <alignment horizontal="right" vertical="center"/>
    </xf>
    <xf numFmtId="38" fontId="5" fillId="0" borderId="17" xfId="50" applyFont="1" applyFill="1" applyBorder="1" applyAlignment="1">
      <alignment horizontal="right" vertical="center"/>
    </xf>
    <xf numFmtId="38" fontId="5" fillId="0" borderId="0" xfId="50" applyFont="1" applyFill="1" applyBorder="1" applyAlignment="1">
      <alignment horizontal="right" vertical="center"/>
    </xf>
    <xf numFmtId="38" fontId="5" fillId="0" borderId="16" xfId="50" applyFont="1" applyFill="1" applyBorder="1" applyAlignment="1">
      <alignment horizontal="right" vertical="center"/>
    </xf>
    <xf numFmtId="0" fontId="5" fillId="0" borderId="0" xfId="62" applyFont="1" applyFill="1" applyBorder="1" applyAlignment="1">
      <alignment horizontal="left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176" fontId="9" fillId="0" borderId="15" xfId="50" applyNumberFormat="1" applyFont="1" applyFill="1" applyBorder="1" applyAlignment="1">
      <alignment vertical="center"/>
    </xf>
    <xf numFmtId="176" fontId="9" fillId="0" borderId="19" xfId="50" applyNumberFormat="1" applyFont="1" applyFill="1" applyBorder="1" applyAlignment="1">
      <alignment vertical="center"/>
    </xf>
    <xf numFmtId="176" fontId="9" fillId="0" borderId="20" xfId="50" applyNumberFormat="1" applyFont="1" applyFill="1" applyBorder="1" applyAlignment="1">
      <alignment vertical="center"/>
    </xf>
    <xf numFmtId="38" fontId="9" fillId="0" borderId="15" xfId="50" applyFont="1" applyFill="1" applyBorder="1" applyAlignment="1">
      <alignment vertical="center"/>
    </xf>
    <xf numFmtId="38" fontId="9" fillId="0" borderId="19" xfId="50" applyFont="1" applyFill="1" applyBorder="1" applyAlignment="1">
      <alignment vertical="center"/>
    </xf>
    <xf numFmtId="38" fontId="9" fillId="0" borderId="20" xfId="50" applyFont="1" applyFill="1" applyBorder="1" applyAlignment="1">
      <alignment vertical="center"/>
    </xf>
    <xf numFmtId="0" fontId="9" fillId="0" borderId="0" xfId="62" applyFont="1" applyFill="1" applyBorder="1" applyAlignment="1">
      <alignment horizontal="distributed"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22" xfId="62" applyFont="1" applyFill="1" applyBorder="1" applyAlignment="1">
      <alignment horizontal="center" vertical="center"/>
      <protection/>
    </xf>
    <xf numFmtId="0" fontId="5" fillId="0" borderId="18" xfId="62" applyFont="1" applyFill="1" applyBorder="1" applyAlignment="1">
      <alignment horizontal="center" vertical="center"/>
      <protection/>
    </xf>
    <xf numFmtId="0" fontId="5" fillId="0" borderId="23" xfId="62" applyFont="1" applyFill="1" applyBorder="1" applyAlignment="1">
      <alignment horizontal="center" vertical="center"/>
      <protection/>
    </xf>
    <xf numFmtId="0" fontId="5" fillId="0" borderId="24" xfId="62" applyFont="1" applyFill="1" applyBorder="1" applyAlignment="1">
      <alignment horizontal="center" vertical="center"/>
      <protection/>
    </xf>
    <xf numFmtId="0" fontId="5" fillId="0" borderId="25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6</xdr:row>
      <xdr:rowOff>28575</xdr:rowOff>
    </xdr:from>
    <xdr:to>
      <xdr:col>4</xdr:col>
      <xdr:colOff>133350</xdr:colOff>
      <xdr:row>7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685800" y="1704975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15</xdr:row>
      <xdr:rowOff>66675</xdr:rowOff>
    </xdr:from>
    <xdr:to>
      <xdr:col>4</xdr:col>
      <xdr:colOff>142875</xdr:colOff>
      <xdr:row>16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685800" y="4314825"/>
          <a:ext cx="10477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79" width="2.421875" style="1" customWidth="1"/>
    <col min="80" max="16384" width="9.00390625" style="1" customWidth="1"/>
  </cols>
  <sheetData>
    <row r="1" spans="1:37" ht="21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3"/>
      <c r="T1" s="4"/>
      <c r="U1" s="3"/>
      <c r="V1" s="4"/>
      <c r="AJ1" s="5" t="s">
        <v>0</v>
      </c>
      <c r="AK1" s="6" t="s">
        <v>1</v>
      </c>
    </row>
    <row r="2" spans="1:72" ht="21" customHeight="1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7"/>
      <c r="P2" s="9"/>
      <c r="Q2" s="7"/>
      <c r="R2" s="9"/>
      <c r="S2" s="7"/>
      <c r="T2" s="10"/>
      <c r="U2" s="7"/>
      <c r="BT2" s="10" t="s">
        <v>2</v>
      </c>
    </row>
    <row r="3" spans="1:72" ht="22.5" customHeight="1">
      <c r="A3" s="11"/>
      <c r="B3" s="76" t="s">
        <v>3</v>
      </c>
      <c r="C3" s="77"/>
      <c r="D3" s="77"/>
      <c r="E3" s="77"/>
      <c r="F3" s="77"/>
      <c r="G3" s="77"/>
      <c r="H3" s="77"/>
      <c r="I3" s="77"/>
      <c r="J3" s="77"/>
      <c r="K3" s="78"/>
      <c r="L3" s="12"/>
      <c r="M3" s="78" t="s">
        <v>4</v>
      </c>
      <c r="N3" s="77"/>
      <c r="O3" s="77"/>
      <c r="P3" s="77"/>
      <c r="Q3" s="77"/>
      <c r="R3" s="77"/>
      <c r="S3" s="77"/>
      <c r="T3" s="77"/>
      <c r="U3" s="77"/>
      <c r="V3" s="77"/>
      <c r="W3" s="77"/>
      <c r="X3" s="76"/>
      <c r="Y3" s="78">
        <v>18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6"/>
      <c r="AK3" s="78">
        <v>19</v>
      </c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6"/>
      <c r="AW3" s="78">
        <v>20</v>
      </c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6"/>
      <c r="BI3" s="78">
        <v>21</v>
      </c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6"/>
    </row>
    <row r="4" spans="1:72" ht="22.5" customHeight="1">
      <c r="A4" s="13"/>
      <c r="B4" s="75"/>
      <c r="C4" s="74"/>
      <c r="D4" s="74"/>
      <c r="E4" s="74"/>
      <c r="F4" s="74"/>
      <c r="G4" s="74"/>
      <c r="H4" s="74"/>
      <c r="I4" s="74"/>
      <c r="J4" s="74"/>
      <c r="K4" s="73"/>
      <c r="L4" s="15"/>
      <c r="M4" s="73" t="s">
        <v>5</v>
      </c>
      <c r="N4" s="74"/>
      <c r="O4" s="74"/>
      <c r="P4" s="74"/>
      <c r="Q4" s="74"/>
      <c r="R4" s="74"/>
      <c r="S4" s="74"/>
      <c r="T4" s="75"/>
      <c r="U4" s="73" t="s">
        <v>6</v>
      </c>
      <c r="V4" s="74"/>
      <c r="W4" s="74"/>
      <c r="X4" s="75"/>
      <c r="Y4" s="73" t="s">
        <v>5</v>
      </c>
      <c r="Z4" s="74"/>
      <c r="AA4" s="74"/>
      <c r="AB4" s="74"/>
      <c r="AC4" s="74"/>
      <c r="AD4" s="74"/>
      <c r="AE4" s="74"/>
      <c r="AF4" s="75"/>
      <c r="AG4" s="73" t="s">
        <v>6</v>
      </c>
      <c r="AH4" s="74"/>
      <c r="AI4" s="74"/>
      <c r="AJ4" s="75"/>
      <c r="AK4" s="73" t="s">
        <v>5</v>
      </c>
      <c r="AL4" s="74"/>
      <c r="AM4" s="74"/>
      <c r="AN4" s="74"/>
      <c r="AO4" s="74"/>
      <c r="AP4" s="74"/>
      <c r="AQ4" s="74"/>
      <c r="AR4" s="75"/>
      <c r="AS4" s="73" t="s">
        <v>6</v>
      </c>
      <c r="AT4" s="74"/>
      <c r="AU4" s="74"/>
      <c r="AV4" s="75"/>
      <c r="AW4" s="73" t="s">
        <v>5</v>
      </c>
      <c r="AX4" s="74"/>
      <c r="AY4" s="74"/>
      <c r="AZ4" s="74"/>
      <c r="BA4" s="74"/>
      <c r="BB4" s="74"/>
      <c r="BC4" s="74"/>
      <c r="BD4" s="75"/>
      <c r="BE4" s="73" t="s">
        <v>6</v>
      </c>
      <c r="BF4" s="74"/>
      <c r="BG4" s="74"/>
      <c r="BH4" s="75"/>
      <c r="BI4" s="73" t="s">
        <v>5</v>
      </c>
      <c r="BJ4" s="74"/>
      <c r="BK4" s="74"/>
      <c r="BL4" s="74"/>
      <c r="BM4" s="74"/>
      <c r="BN4" s="74"/>
      <c r="BO4" s="74"/>
      <c r="BP4" s="75"/>
      <c r="BQ4" s="73" t="s">
        <v>6</v>
      </c>
      <c r="BR4" s="74"/>
      <c r="BS4" s="74"/>
      <c r="BT4" s="75"/>
    </row>
    <row r="5" spans="1:72" s="18" customFormat="1" ht="22.5" customHeight="1">
      <c r="A5" s="16"/>
      <c r="B5" s="72" t="s">
        <v>7</v>
      </c>
      <c r="C5" s="72"/>
      <c r="D5" s="72"/>
      <c r="E5" s="72"/>
      <c r="F5" s="72"/>
      <c r="G5" s="72"/>
      <c r="H5" s="72"/>
      <c r="I5" s="72"/>
      <c r="J5" s="72"/>
      <c r="K5" s="72"/>
      <c r="L5" s="17"/>
      <c r="M5" s="69">
        <v>5967305</v>
      </c>
      <c r="N5" s="70"/>
      <c r="O5" s="70"/>
      <c r="P5" s="70"/>
      <c r="Q5" s="70"/>
      <c r="R5" s="70"/>
      <c r="S5" s="70"/>
      <c r="T5" s="71"/>
      <c r="U5" s="66">
        <v>100</v>
      </c>
      <c r="V5" s="67"/>
      <c r="W5" s="67"/>
      <c r="X5" s="68"/>
      <c r="Y5" s="69">
        <v>6325335</v>
      </c>
      <c r="Z5" s="70"/>
      <c r="AA5" s="70"/>
      <c r="AB5" s="70"/>
      <c r="AC5" s="70"/>
      <c r="AD5" s="70"/>
      <c r="AE5" s="70"/>
      <c r="AF5" s="71"/>
      <c r="AG5" s="66">
        <v>100</v>
      </c>
      <c r="AH5" s="67"/>
      <c r="AI5" s="67"/>
      <c r="AJ5" s="68"/>
      <c r="AK5" s="69">
        <v>6850001</v>
      </c>
      <c r="AL5" s="70"/>
      <c r="AM5" s="70"/>
      <c r="AN5" s="70"/>
      <c r="AO5" s="70"/>
      <c r="AP5" s="70"/>
      <c r="AQ5" s="70"/>
      <c r="AR5" s="71"/>
      <c r="AS5" s="66">
        <v>100</v>
      </c>
      <c r="AT5" s="67"/>
      <c r="AU5" s="67"/>
      <c r="AV5" s="68"/>
      <c r="AW5" s="69">
        <f>SUM(AW6:BD14)</f>
        <v>7010645</v>
      </c>
      <c r="AX5" s="70"/>
      <c r="AY5" s="70"/>
      <c r="AZ5" s="70"/>
      <c r="BA5" s="70"/>
      <c r="BB5" s="70"/>
      <c r="BC5" s="70"/>
      <c r="BD5" s="71"/>
      <c r="BE5" s="66">
        <f>SUM(BE7:BH14)</f>
        <v>100</v>
      </c>
      <c r="BF5" s="67"/>
      <c r="BG5" s="67"/>
      <c r="BH5" s="68"/>
      <c r="BI5" s="69">
        <f>SUM(BI6:BP14)</f>
        <v>6924276</v>
      </c>
      <c r="BJ5" s="70"/>
      <c r="BK5" s="70"/>
      <c r="BL5" s="70"/>
      <c r="BM5" s="70"/>
      <c r="BN5" s="70"/>
      <c r="BO5" s="70"/>
      <c r="BP5" s="71"/>
      <c r="BQ5" s="66">
        <f>SUM(BQ7:BT14)</f>
        <v>100</v>
      </c>
      <c r="BR5" s="67"/>
      <c r="BS5" s="67"/>
      <c r="BT5" s="68"/>
    </row>
    <row r="6" spans="1:72" ht="22.5" customHeight="1">
      <c r="A6" s="19"/>
      <c r="B6" s="64" t="s">
        <v>8</v>
      </c>
      <c r="C6" s="64"/>
      <c r="D6" s="64"/>
      <c r="E6" s="64"/>
      <c r="F6" s="64"/>
      <c r="G6" s="64"/>
      <c r="H6" s="64"/>
      <c r="I6" s="64"/>
      <c r="J6" s="64"/>
      <c r="K6" s="64"/>
      <c r="L6" s="21"/>
      <c r="M6" s="55"/>
      <c r="N6" s="56"/>
      <c r="O6" s="56"/>
      <c r="P6" s="56"/>
      <c r="Q6" s="56"/>
      <c r="R6" s="56"/>
      <c r="S6" s="56"/>
      <c r="T6" s="57"/>
      <c r="U6" s="42"/>
      <c r="V6" s="43"/>
      <c r="W6" s="43"/>
      <c r="X6" s="44"/>
      <c r="Y6" s="55"/>
      <c r="Z6" s="56"/>
      <c r="AA6" s="56"/>
      <c r="AB6" s="56"/>
      <c r="AC6" s="56"/>
      <c r="AD6" s="56"/>
      <c r="AE6" s="56"/>
      <c r="AF6" s="57"/>
      <c r="AG6" s="42"/>
      <c r="AH6" s="43"/>
      <c r="AI6" s="43"/>
      <c r="AJ6" s="44"/>
      <c r="AK6" s="55"/>
      <c r="AL6" s="56"/>
      <c r="AM6" s="56"/>
      <c r="AN6" s="56"/>
      <c r="AO6" s="56"/>
      <c r="AP6" s="56"/>
      <c r="AQ6" s="56"/>
      <c r="AR6" s="57"/>
      <c r="AS6" s="42"/>
      <c r="AT6" s="43"/>
      <c r="AU6" s="43"/>
      <c r="AV6" s="44"/>
      <c r="AW6" s="55"/>
      <c r="AX6" s="56"/>
      <c r="AY6" s="56"/>
      <c r="AZ6" s="56"/>
      <c r="BA6" s="56"/>
      <c r="BB6" s="56"/>
      <c r="BC6" s="56"/>
      <c r="BD6" s="57"/>
      <c r="BE6" s="42"/>
      <c r="BF6" s="43"/>
      <c r="BG6" s="43"/>
      <c r="BH6" s="44"/>
      <c r="BI6" s="55"/>
      <c r="BJ6" s="56"/>
      <c r="BK6" s="56"/>
      <c r="BL6" s="56"/>
      <c r="BM6" s="56"/>
      <c r="BN6" s="56"/>
      <c r="BO6" s="56"/>
      <c r="BP6" s="57"/>
      <c r="BQ6" s="42"/>
      <c r="BR6" s="43"/>
      <c r="BS6" s="43"/>
      <c r="BT6" s="44"/>
    </row>
    <row r="7" spans="1:72" ht="22.5" customHeight="1">
      <c r="A7" s="19"/>
      <c r="B7" s="65" t="s">
        <v>9</v>
      </c>
      <c r="C7" s="65"/>
      <c r="D7" s="65"/>
      <c r="E7" s="22"/>
      <c r="F7" s="51" t="s">
        <v>10</v>
      </c>
      <c r="G7" s="51"/>
      <c r="H7" s="51"/>
      <c r="I7" s="51"/>
      <c r="J7" s="51"/>
      <c r="K7" s="51"/>
      <c r="L7" s="23"/>
      <c r="M7" s="55">
        <v>1812883</v>
      </c>
      <c r="N7" s="56"/>
      <c r="O7" s="56"/>
      <c r="P7" s="56"/>
      <c r="Q7" s="56"/>
      <c r="R7" s="56"/>
      <c r="S7" s="56"/>
      <c r="T7" s="57"/>
      <c r="U7" s="42">
        <v>30.4</v>
      </c>
      <c r="V7" s="43"/>
      <c r="W7" s="43"/>
      <c r="X7" s="44"/>
      <c r="Y7" s="55">
        <v>1971989</v>
      </c>
      <c r="Z7" s="56"/>
      <c r="AA7" s="56"/>
      <c r="AB7" s="56"/>
      <c r="AC7" s="56"/>
      <c r="AD7" s="56"/>
      <c r="AE7" s="56"/>
      <c r="AF7" s="57"/>
      <c r="AG7" s="42">
        <v>31.2</v>
      </c>
      <c r="AH7" s="43"/>
      <c r="AI7" s="43"/>
      <c r="AJ7" s="44"/>
      <c r="AK7" s="55">
        <v>2467025</v>
      </c>
      <c r="AL7" s="56"/>
      <c r="AM7" s="56"/>
      <c r="AN7" s="56"/>
      <c r="AO7" s="56"/>
      <c r="AP7" s="56"/>
      <c r="AQ7" s="56"/>
      <c r="AR7" s="57"/>
      <c r="AS7" s="42">
        <v>36.014958245991494</v>
      </c>
      <c r="AT7" s="43"/>
      <c r="AU7" s="43"/>
      <c r="AV7" s="44"/>
      <c r="AW7" s="55">
        <v>2584843</v>
      </c>
      <c r="AX7" s="56"/>
      <c r="AY7" s="56"/>
      <c r="AZ7" s="56"/>
      <c r="BA7" s="56"/>
      <c r="BB7" s="56"/>
      <c r="BC7" s="56"/>
      <c r="BD7" s="57"/>
      <c r="BE7" s="42">
        <f>ROUND(AW7/$AW$5*100,1)</f>
        <v>36.9</v>
      </c>
      <c r="BF7" s="43"/>
      <c r="BG7" s="43"/>
      <c r="BH7" s="44"/>
      <c r="BI7" s="55">
        <v>2565024</v>
      </c>
      <c r="BJ7" s="56"/>
      <c r="BK7" s="56"/>
      <c r="BL7" s="56"/>
      <c r="BM7" s="56"/>
      <c r="BN7" s="56"/>
      <c r="BO7" s="56"/>
      <c r="BP7" s="57"/>
      <c r="BQ7" s="42">
        <f>ROUND(BI7/$BI$5*100,1)</f>
        <v>37</v>
      </c>
      <c r="BR7" s="43"/>
      <c r="BS7" s="43"/>
      <c r="BT7" s="44"/>
    </row>
    <row r="8" spans="1:72" ht="22.5" customHeight="1">
      <c r="A8" s="19"/>
      <c r="B8" s="65"/>
      <c r="C8" s="65"/>
      <c r="D8" s="65"/>
      <c r="E8" s="22"/>
      <c r="F8" s="51" t="s">
        <v>11</v>
      </c>
      <c r="G8" s="51"/>
      <c r="H8" s="51"/>
      <c r="I8" s="51"/>
      <c r="J8" s="51"/>
      <c r="K8" s="51"/>
      <c r="L8" s="23"/>
      <c r="M8" s="55">
        <v>506756</v>
      </c>
      <c r="N8" s="56"/>
      <c r="O8" s="56"/>
      <c r="P8" s="56"/>
      <c r="Q8" s="56"/>
      <c r="R8" s="56"/>
      <c r="S8" s="56"/>
      <c r="T8" s="57"/>
      <c r="U8" s="42">
        <v>8.5</v>
      </c>
      <c r="V8" s="43"/>
      <c r="W8" s="43"/>
      <c r="X8" s="44"/>
      <c r="Y8" s="55">
        <v>661485</v>
      </c>
      <c r="Z8" s="56"/>
      <c r="AA8" s="56"/>
      <c r="AB8" s="56"/>
      <c r="AC8" s="56"/>
      <c r="AD8" s="56"/>
      <c r="AE8" s="56"/>
      <c r="AF8" s="57"/>
      <c r="AG8" s="42">
        <v>10.4</v>
      </c>
      <c r="AH8" s="43"/>
      <c r="AI8" s="43"/>
      <c r="AJ8" s="44"/>
      <c r="AK8" s="55">
        <v>550934</v>
      </c>
      <c r="AL8" s="56"/>
      <c r="AM8" s="56"/>
      <c r="AN8" s="56"/>
      <c r="AO8" s="56"/>
      <c r="AP8" s="56"/>
      <c r="AQ8" s="56"/>
      <c r="AR8" s="57"/>
      <c r="AS8" s="42">
        <v>8.1</v>
      </c>
      <c r="AT8" s="43"/>
      <c r="AU8" s="43"/>
      <c r="AV8" s="44"/>
      <c r="AW8" s="55">
        <v>465251</v>
      </c>
      <c r="AX8" s="56"/>
      <c r="AY8" s="56"/>
      <c r="AZ8" s="56"/>
      <c r="BA8" s="56"/>
      <c r="BB8" s="56"/>
      <c r="BC8" s="56"/>
      <c r="BD8" s="57"/>
      <c r="BE8" s="42">
        <f aca="true" t="shared" si="0" ref="BE8:BE14">ROUND(AW8/$AW$5*100,1)</f>
        <v>6.6</v>
      </c>
      <c r="BF8" s="43"/>
      <c r="BG8" s="43"/>
      <c r="BH8" s="44"/>
      <c r="BI8" s="55">
        <v>421500</v>
      </c>
      <c r="BJ8" s="56"/>
      <c r="BK8" s="56"/>
      <c r="BL8" s="56"/>
      <c r="BM8" s="56"/>
      <c r="BN8" s="56"/>
      <c r="BO8" s="56"/>
      <c r="BP8" s="57"/>
      <c r="BQ8" s="42">
        <f>ROUND(BI8/$BI$5*100,1)</f>
        <v>6.1</v>
      </c>
      <c r="BR8" s="43"/>
      <c r="BS8" s="43"/>
      <c r="BT8" s="44"/>
    </row>
    <row r="9" spans="1:72" ht="22.5" customHeight="1">
      <c r="A9" s="19"/>
      <c r="B9" s="51" t="s">
        <v>12</v>
      </c>
      <c r="C9" s="51"/>
      <c r="D9" s="51"/>
      <c r="E9" s="51"/>
      <c r="F9" s="51"/>
      <c r="G9" s="51"/>
      <c r="H9" s="51"/>
      <c r="I9" s="51"/>
      <c r="J9" s="51"/>
      <c r="K9" s="51"/>
      <c r="L9" s="24"/>
      <c r="M9" s="55">
        <v>2875647</v>
      </c>
      <c r="N9" s="56"/>
      <c r="O9" s="56"/>
      <c r="P9" s="56"/>
      <c r="Q9" s="56"/>
      <c r="R9" s="56"/>
      <c r="S9" s="56"/>
      <c r="T9" s="57"/>
      <c r="U9" s="42">
        <v>48.2</v>
      </c>
      <c r="V9" s="43"/>
      <c r="W9" s="43"/>
      <c r="X9" s="44"/>
      <c r="Y9" s="55">
        <v>2900844</v>
      </c>
      <c r="Z9" s="56"/>
      <c r="AA9" s="56"/>
      <c r="AB9" s="56"/>
      <c r="AC9" s="56"/>
      <c r="AD9" s="56"/>
      <c r="AE9" s="56"/>
      <c r="AF9" s="57"/>
      <c r="AG9" s="42">
        <v>45.9</v>
      </c>
      <c r="AH9" s="43"/>
      <c r="AI9" s="43"/>
      <c r="AJ9" s="44"/>
      <c r="AK9" s="55">
        <v>3035145</v>
      </c>
      <c r="AL9" s="56"/>
      <c r="AM9" s="56"/>
      <c r="AN9" s="56"/>
      <c r="AO9" s="56"/>
      <c r="AP9" s="56"/>
      <c r="AQ9" s="56"/>
      <c r="AR9" s="57"/>
      <c r="AS9" s="42">
        <v>44.30867966296647</v>
      </c>
      <c r="AT9" s="43"/>
      <c r="AU9" s="43"/>
      <c r="AV9" s="44"/>
      <c r="AW9" s="55">
        <v>3149603</v>
      </c>
      <c r="AX9" s="56"/>
      <c r="AY9" s="56"/>
      <c r="AZ9" s="56"/>
      <c r="BA9" s="56"/>
      <c r="BB9" s="56"/>
      <c r="BC9" s="56"/>
      <c r="BD9" s="57"/>
      <c r="BE9" s="42">
        <f t="shared" si="0"/>
        <v>44.9</v>
      </c>
      <c r="BF9" s="43"/>
      <c r="BG9" s="43"/>
      <c r="BH9" s="44"/>
      <c r="BI9" s="55">
        <v>3130623</v>
      </c>
      <c r="BJ9" s="56"/>
      <c r="BK9" s="56"/>
      <c r="BL9" s="56"/>
      <c r="BM9" s="56"/>
      <c r="BN9" s="56"/>
      <c r="BO9" s="56"/>
      <c r="BP9" s="57"/>
      <c r="BQ9" s="42">
        <f>ROUND(BI9/$BI$5*100,1)+0.1</f>
        <v>45.300000000000004</v>
      </c>
      <c r="BR9" s="43"/>
      <c r="BS9" s="43"/>
      <c r="BT9" s="44"/>
    </row>
    <row r="10" spans="1:72" ht="22.5" customHeight="1">
      <c r="A10" s="19"/>
      <c r="B10" s="51" t="s">
        <v>13</v>
      </c>
      <c r="C10" s="51"/>
      <c r="D10" s="51"/>
      <c r="E10" s="51"/>
      <c r="F10" s="51"/>
      <c r="G10" s="51"/>
      <c r="H10" s="51"/>
      <c r="I10" s="51"/>
      <c r="J10" s="51"/>
      <c r="K10" s="51"/>
      <c r="L10" s="24"/>
      <c r="M10" s="55">
        <v>63198</v>
      </c>
      <c r="N10" s="56"/>
      <c r="O10" s="56"/>
      <c r="P10" s="56"/>
      <c r="Q10" s="56"/>
      <c r="R10" s="56"/>
      <c r="S10" s="56"/>
      <c r="T10" s="57"/>
      <c r="U10" s="42">
        <v>1</v>
      </c>
      <c r="V10" s="43"/>
      <c r="W10" s="43"/>
      <c r="X10" s="44"/>
      <c r="Y10" s="55">
        <v>66180</v>
      </c>
      <c r="Z10" s="56"/>
      <c r="AA10" s="56"/>
      <c r="AB10" s="56"/>
      <c r="AC10" s="56"/>
      <c r="AD10" s="56"/>
      <c r="AE10" s="56"/>
      <c r="AF10" s="57"/>
      <c r="AG10" s="42">
        <v>1</v>
      </c>
      <c r="AH10" s="43"/>
      <c r="AI10" s="43"/>
      <c r="AJ10" s="44"/>
      <c r="AK10" s="55">
        <v>69561</v>
      </c>
      <c r="AL10" s="56"/>
      <c r="AM10" s="56"/>
      <c r="AN10" s="56"/>
      <c r="AO10" s="56"/>
      <c r="AP10" s="56"/>
      <c r="AQ10" s="56"/>
      <c r="AR10" s="57"/>
      <c r="AS10" s="42">
        <v>1.0154889028483354</v>
      </c>
      <c r="AT10" s="43"/>
      <c r="AU10" s="43"/>
      <c r="AV10" s="44"/>
      <c r="AW10" s="55">
        <v>73881</v>
      </c>
      <c r="AX10" s="56"/>
      <c r="AY10" s="56"/>
      <c r="AZ10" s="56"/>
      <c r="BA10" s="56"/>
      <c r="BB10" s="56"/>
      <c r="BC10" s="56"/>
      <c r="BD10" s="57"/>
      <c r="BE10" s="42">
        <f t="shared" si="0"/>
        <v>1.1</v>
      </c>
      <c r="BF10" s="43"/>
      <c r="BG10" s="43"/>
      <c r="BH10" s="44"/>
      <c r="BI10" s="55">
        <v>76022</v>
      </c>
      <c r="BJ10" s="56"/>
      <c r="BK10" s="56"/>
      <c r="BL10" s="56"/>
      <c r="BM10" s="56"/>
      <c r="BN10" s="56"/>
      <c r="BO10" s="56"/>
      <c r="BP10" s="57"/>
      <c r="BQ10" s="42">
        <f>ROUND(BI10/$BI$5*100,1)</f>
        <v>1.1</v>
      </c>
      <c r="BR10" s="43"/>
      <c r="BS10" s="43"/>
      <c r="BT10" s="44"/>
    </row>
    <row r="11" spans="1:72" ht="22.5" customHeight="1">
      <c r="A11" s="19"/>
      <c r="B11" s="51" t="s">
        <v>14</v>
      </c>
      <c r="C11" s="51"/>
      <c r="D11" s="51"/>
      <c r="E11" s="51"/>
      <c r="F11" s="51"/>
      <c r="G11" s="51"/>
      <c r="H11" s="51"/>
      <c r="I11" s="51"/>
      <c r="J11" s="51"/>
      <c r="K11" s="51"/>
      <c r="L11" s="24"/>
      <c r="M11" s="55">
        <v>405627</v>
      </c>
      <c r="N11" s="56"/>
      <c r="O11" s="56"/>
      <c r="P11" s="56"/>
      <c r="Q11" s="56"/>
      <c r="R11" s="56"/>
      <c r="S11" s="56"/>
      <c r="T11" s="57"/>
      <c r="U11" s="42">
        <v>6.8</v>
      </c>
      <c r="V11" s="43"/>
      <c r="W11" s="43"/>
      <c r="X11" s="44"/>
      <c r="Y11" s="55">
        <v>419496</v>
      </c>
      <c r="Z11" s="56"/>
      <c r="AA11" s="56"/>
      <c r="AB11" s="56"/>
      <c r="AC11" s="56"/>
      <c r="AD11" s="56"/>
      <c r="AE11" s="56"/>
      <c r="AF11" s="57"/>
      <c r="AG11" s="42">
        <v>6.6</v>
      </c>
      <c r="AH11" s="43"/>
      <c r="AI11" s="43"/>
      <c r="AJ11" s="44"/>
      <c r="AK11" s="55">
        <v>409658</v>
      </c>
      <c r="AL11" s="56"/>
      <c r="AM11" s="56"/>
      <c r="AN11" s="56"/>
      <c r="AO11" s="56"/>
      <c r="AP11" s="56"/>
      <c r="AQ11" s="56"/>
      <c r="AR11" s="57"/>
      <c r="AS11" s="42">
        <v>5.980407886071841</v>
      </c>
      <c r="AT11" s="43"/>
      <c r="AU11" s="43"/>
      <c r="AV11" s="44"/>
      <c r="AW11" s="55">
        <v>407033</v>
      </c>
      <c r="AX11" s="56"/>
      <c r="AY11" s="56"/>
      <c r="AZ11" s="56"/>
      <c r="BA11" s="56"/>
      <c r="BB11" s="56"/>
      <c r="BC11" s="56"/>
      <c r="BD11" s="57"/>
      <c r="BE11" s="42">
        <f t="shared" si="0"/>
        <v>5.8</v>
      </c>
      <c r="BF11" s="43"/>
      <c r="BG11" s="43"/>
      <c r="BH11" s="44"/>
      <c r="BI11" s="55">
        <v>403766</v>
      </c>
      <c r="BJ11" s="56"/>
      <c r="BK11" s="56"/>
      <c r="BL11" s="56"/>
      <c r="BM11" s="56"/>
      <c r="BN11" s="56"/>
      <c r="BO11" s="56"/>
      <c r="BP11" s="57"/>
      <c r="BQ11" s="42">
        <f>ROUND(BI11/$BI$5*100,1)</f>
        <v>5.8</v>
      </c>
      <c r="BR11" s="43"/>
      <c r="BS11" s="43"/>
      <c r="BT11" s="44"/>
    </row>
    <row r="12" spans="1:72" ht="22.5" customHeight="1">
      <c r="A12" s="19"/>
      <c r="B12" s="51" t="s">
        <v>15</v>
      </c>
      <c r="C12" s="51"/>
      <c r="D12" s="51"/>
      <c r="E12" s="51"/>
      <c r="F12" s="51"/>
      <c r="G12" s="51"/>
      <c r="H12" s="51"/>
      <c r="I12" s="51"/>
      <c r="J12" s="51"/>
      <c r="K12" s="51"/>
      <c r="L12" s="24"/>
      <c r="M12" s="61" t="s">
        <v>16</v>
      </c>
      <c r="N12" s="62"/>
      <c r="O12" s="62"/>
      <c r="P12" s="62"/>
      <c r="Q12" s="62"/>
      <c r="R12" s="62"/>
      <c r="S12" s="62"/>
      <c r="T12" s="63"/>
      <c r="U12" s="58" t="s">
        <v>16</v>
      </c>
      <c r="V12" s="59"/>
      <c r="W12" s="59"/>
      <c r="X12" s="60"/>
      <c r="Y12" s="61" t="s">
        <v>16</v>
      </c>
      <c r="Z12" s="62"/>
      <c r="AA12" s="62"/>
      <c r="AB12" s="62"/>
      <c r="AC12" s="62"/>
      <c r="AD12" s="62"/>
      <c r="AE12" s="62"/>
      <c r="AF12" s="63"/>
      <c r="AG12" s="58" t="s">
        <v>16</v>
      </c>
      <c r="AH12" s="59"/>
      <c r="AI12" s="59"/>
      <c r="AJ12" s="60"/>
      <c r="AK12" s="61" t="s">
        <v>16</v>
      </c>
      <c r="AL12" s="62"/>
      <c r="AM12" s="62"/>
      <c r="AN12" s="62"/>
      <c r="AO12" s="62"/>
      <c r="AP12" s="62"/>
      <c r="AQ12" s="62"/>
      <c r="AR12" s="63"/>
      <c r="AS12" s="58" t="s">
        <v>16</v>
      </c>
      <c r="AT12" s="59"/>
      <c r="AU12" s="59"/>
      <c r="AV12" s="60"/>
      <c r="AW12" s="61" t="s">
        <v>16</v>
      </c>
      <c r="AX12" s="62"/>
      <c r="AY12" s="62"/>
      <c r="AZ12" s="62"/>
      <c r="BA12" s="62"/>
      <c r="BB12" s="62"/>
      <c r="BC12" s="62"/>
      <c r="BD12" s="63"/>
      <c r="BE12" s="58" t="s">
        <v>16</v>
      </c>
      <c r="BF12" s="59"/>
      <c r="BG12" s="59"/>
      <c r="BH12" s="60"/>
      <c r="BI12" s="61" t="s">
        <v>17</v>
      </c>
      <c r="BJ12" s="62"/>
      <c r="BK12" s="62"/>
      <c r="BL12" s="62"/>
      <c r="BM12" s="62"/>
      <c r="BN12" s="62"/>
      <c r="BO12" s="62"/>
      <c r="BP12" s="63"/>
      <c r="BQ12" s="58" t="s">
        <v>16</v>
      </c>
      <c r="BR12" s="59"/>
      <c r="BS12" s="59"/>
      <c r="BT12" s="60"/>
    </row>
    <row r="13" spans="1:72" ht="22.5" customHeight="1">
      <c r="A13" s="19"/>
      <c r="B13" s="64" t="s">
        <v>18</v>
      </c>
      <c r="C13" s="64"/>
      <c r="D13" s="64"/>
      <c r="E13" s="64"/>
      <c r="F13" s="64"/>
      <c r="G13" s="64"/>
      <c r="H13" s="64"/>
      <c r="I13" s="64"/>
      <c r="J13" s="64"/>
      <c r="K13" s="64"/>
      <c r="L13" s="21"/>
      <c r="M13" s="55"/>
      <c r="N13" s="56"/>
      <c r="O13" s="56"/>
      <c r="P13" s="56"/>
      <c r="Q13" s="56"/>
      <c r="R13" s="56"/>
      <c r="S13" s="56"/>
      <c r="T13" s="57"/>
      <c r="U13" s="42"/>
      <c r="V13" s="43"/>
      <c r="W13" s="43"/>
      <c r="X13" s="44"/>
      <c r="Y13" s="55"/>
      <c r="Z13" s="56"/>
      <c r="AA13" s="56"/>
      <c r="AB13" s="56"/>
      <c r="AC13" s="56"/>
      <c r="AD13" s="56"/>
      <c r="AE13" s="56"/>
      <c r="AF13" s="57"/>
      <c r="AG13" s="42"/>
      <c r="AH13" s="43"/>
      <c r="AI13" s="43"/>
      <c r="AJ13" s="44"/>
      <c r="AK13" s="55"/>
      <c r="AL13" s="56"/>
      <c r="AM13" s="56"/>
      <c r="AN13" s="56"/>
      <c r="AO13" s="56"/>
      <c r="AP13" s="56"/>
      <c r="AQ13" s="56"/>
      <c r="AR13" s="57"/>
      <c r="AS13" s="42"/>
      <c r="AT13" s="43"/>
      <c r="AU13" s="43"/>
      <c r="AV13" s="44"/>
      <c r="AW13" s="55"/>
      <c r="AX13" s="56"/>
      <c r="AY13" s="56"/>
      <c r="AZ13" s="56"/>
      <c r="BA13" s="56"/>
      <c r="BB13" s="56"/>
      <c r="BC13" s="56"/>
      <c r="BD13" s="57"/>
      <c r="BE13" s="42"/>
      <c r="BF13" s="43"/>
      <c r="BG13" s="43"/>
      <c r="BH13" s="44"/>
      <c r="BI13" s="55"/>
      <c r="BJ13" s="56"/>
      <c r="BK13" s="56"/>
      <c r="BL13" s="56"/>
      <c r="BM13" s="56"/>
      <c r="BN13" s="56"/>
      <c r="BO13" s="56"/>
      <c r="BP13" s="57"/>
      <c r="BQ13" s="42"/>
      <c r="BR13" s="43"/>
      <c r="BS13" s="43"/>
      <c r="BT13" s="44"/>
    </row>
    <row r="14" spans="1:72" ht="22.5" customHeight="1">
      <c r="A14" s="13"/>
      <c r="B14" s="51" t="s">
        <v>19</v>
      </c>
      <c r="C14" s="51"/>
      <c r="D14" s="51"/>
      <c r="E14" s="51"/>
      <c r="F14" s="51"/>
      <c r="G14" s="51"/>
      <c r="H14" s="51"/>
      <c r="I14" s="51"/>
      <c r="J14" s="51"/>
      <c r="K14" s="51"/>
      <c r="L14" s="24"/>
      <c r="M14" s="45">
        <v>303194</v>
      </c>
      <c r="N14" s="46"/>
      <c r="O14" s="46"/>
      <c r="P14" s="46"/>
      <c r="Q14" s="46"/>
      <c r="R14" s="46"/>
      <c r="S14" s="46"/>
      <c r="T14" s="47"/>
      <c r="U14" s="52">
        <v>5.1</v>
      </c>
      <c r="V14" s="53"/>
      <c r="W14" s="53"/>
      <c r="X14" s="54"/>
      <c r="Y14" s="45">
        <v>305341</v>
      </c>
      <c r="Z14" s="46"/>
      <c r="AA14" s="46"/>
      <c r="AB14" s="46"/>
      <c r="AC14" s="46"/>
      <c r="AD14" s="46"/>
      <c r="AE14" s="46"/>
      <c r="AF14" s="47"/>
      <c r="AG14" s="52">
        <v>4.9</v>
      </c>
      <c r="AH14" s="53"/>
      <c r="AI14" s="53"/>
      <c r="AJ14" s="54"/>
      <c r="AK14" s="45">
        <v>317678</v>
      </c>
      <c r="AL14" s="46"/>
      <c r="AM14" s="46"/>
      <c r="AN14" s="46"/>
      <c r="AO14" s="46"/>
      <c r="AP14" s="46"/>
      <c r="AQ14" s="46"/>
      <c r="AR14" s="47"/>
      <c r="AS14" s="42">
        <v>4.637634359469437</v>
      </c>
      <c r="AT14" s="43"/>
      <c r="AU14" s="43"/>
      <c r="AV14" s="44"/>
      <c r="AW14" s="45">
        <v>330034</v>
      </c>
      <c r="AX14" s="46"/>
      <c r="AY14" s="46"/>
      <c r="AZ14" s="46"/>
      <c r="BA14" s="46"/>
      <c r="BB14" s="46"/>
      <c r="BC14" s="46"/>
      <c r="BD14" s="47"/>
      <c r="BE14" s="42">
        <f t="shared" si="0"/>
        <v>4.7</v>
      </c>
      <c r="BF14" s="43"/>
      <c r="BG14" s="43"/>
      <c r="BH14" s="44"/>
      <c r="BI14" s="45">
        <v>327341</v>
      </c>
      <c r="BJ14" s="46"/>
      <c r="BK14" s="46"/>
      <c r="BL14" s="46"/>
      <c r="BM14" s="46"/>
      <c r="BN14" s="46"/>
      <c r="BO14" s="46"/>
      <c r="BP14" s="47"/>
      <c r="BQ14" s="42">
        <f>ROUND(BI14/$BI$5*100,1)</f>
        <v>4.7</v>
      </c>
      <c r="BR14" s="43"/>
      <c r="BS14" s="43"/>
      <c r="BT14" s="44"/>
    </row>
    <row r="15" spans="1:72" ht="22.5" customHeight="1">
      <c r="A15" s="14"/>
      <c r="B15" s="48" t="s">
        <v>20</v>
      </c>
      <c r="C15" s="49"/>
      <c r="D15" s="49"/>
      <c r="E15" s="49"/>
      <c r="F15" s="49"/>
      <c r="G15" s="49"/>
      <c r="H15" s="49"/>
      <c r="I15" s="49"/>
      <c r="J15" s="49"/>
      <c r="K15" s="50"/>
      <c r="L15" s="25"/>
      <c r="M15" s="35">
        <v>93.6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7"/>
      <c r="Y15" s="35">
        <v>93.4</v>
      </c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7"/>
      <c r="AK15" s="35">
        <v>93.3</v>
      </c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7"/>
      <c r="AW15" s="35">
        <v>93.4</v>
      </c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7"/>
      <c r="BI15" s="35">
        <v>93.6</v>
      </c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7"/>
    </row>
    <row r="16" spans="1:72" ht="22.5" customHeight="1">
      <c r="A16" s="19"/>
      <c r="B16" s="38" t="s">
        <v>21</v>
      </c>
      <c r="C16" s="38"/>
      <c r="D16" s="38"/>
      <c r="E16" s="22"/>
      <c r="F16" s="38" t="s">
        <v>22</v>
      </c>
      <c r="G16" s="38"/>
      <c r="H16" s="38"/>
      <c r="I16" s="38"/>
      <c r="J16" s="38"/>
      <c r="K16" s="38"/>
      <c r="L16" s="22"/>
      <c r="M16" s="40">
        <v>344771</v>
      </c>
      <c r="N16" s="41"/>
      <c r="O16" s="41"/>
      <c r="P16" s="41"/>
      <c r="Q16" s="41"/>
      <c r="R16" s="41"/>
      <c r="S16" s="41"/>
      <c r="T16" s="41"/>
      <c r="U16" s="26" t="s">
        <v>23</v>
      </c>
      <c r="V16" s="26"/>
      <c r="W16" s="26"/>
      <c r="X16" s="27"/>
      <c r="Y16" s="40">
        <v>356839</v>
      </c>
      <c r="Z16" s="41"/>
      <c r="AA16" s="41"/>
      <c r="AB16" s="41"/>
      <c r="AC16" s="41"/>
      <c r="AD16" s="41"/>
      <c r="AE16" s="41"/>
      <c r="AF16" s="41"/>
      <c r="AG16" s="26" t="s">
        <v>23</v>
      </c>
      <c r="AH16" s="26"/>
      <c r="AI16" s="26"/>
      <c r="AJ16" s="27"/>
      <c r="AK16" s="40">
        <v>377348</v>
      </c>
      <c r="AL16" s="41"/>
      <c r="AM16" s="41"/>
      <c r="AN16" s="41"/>
      <c r="AO16" s="41"/>
      <c r="AP16" s="41"/>
      <c r="AQ16" s="41"/>
      <c r="AR16" s="41"/>
      <c r="AS16" s="26" t="s">
        <v>23</v>
      </c>
      <c r="AT16" s="26"/>
      <c r="AU16" s="26"/>
      <c r="AV16" s="27"/>
      <c r="AW16" s="40">
        <f>AW5*1000/18768</f>
        <v>373542.46589940327</v>
      </c>
      <c r="AX16" s="41"/>
      <c r="AY16" s="41"/>
      <c r="AZ16" s="41"/>
      <c r="BA16" s="41"/>
      <c r="BB16" s="41"/>
      <c r="BC16" s="41"/>
      <c r="BD16" s="41"/>
      <c r="BE16" s="26" t="s">
        <v>23</v>
      </c>
      <c r="BF16" s="26"/>
      <c r="BG16" s="26"/>
      <c r="BH16" s="27"/>
      <c r="BI16" s="40">
        <f>BI5*1000/19504</f>
        <v>355018.2526661198</v>
      </c>
      <c r="BJ16" s="41"/>
      <c r="BK16" s="41"/>
      <c r="BL16" s="41"/>
      <c r="BM16" s="41"/>
      <c r="BN16" s="41"/>
      <c r="BO16" s="41"/>
      <c r="BP16" s="41"/>
      <c r="BQ16" s="26" t="s">
        <v>23</v>
      </c>
      <c r="BR16" s="26"/>
      <c r="BS16" s="26"/>
      <c r="BT16" s="27"/>
    </row>
    <row r="17" spans="1:72" ht="22.5" customHeight="1">
      <c r="A17" s="13"/>
      <c r="B17" s="39"/>
      <c r="C17" s="39"/>
      <c r="D17" s="39"/>
      <c r="E17" s="28"/>
      <c r="F17" s="39" t="s">
        <v>24</v>
      </c>
      <c r="G17" s="39"/>
      <c r="H17" s="39"/>
      <c r="I17" s="39"/>
      <c r="J17" s="39"/>
      <c r="K17" s="39"/>
      <c r="L17" s="28"/>
      <c r="M17" s="33">
        <v>138433</v>
      </c>
      <c r="N17" s="34"/>
      <c r="O17" s="34"/>
      <c r="P17" s="34"/>
      <c r="Q17" s="34"/>
      <c r="R17" s="34"/>
      <c r="S17" s="34"/>
      <c r="T17" s="34"/>
      <c r="U17" s="29" t="s">
        <v>23</v>
      </c>
      <c r="V17" s="29"/>
      <c r="W17" s="29"/>
      <c r="X17" s="30"/>
      <c r="Y17" s="33">
        <v>144987</v>
      </c>
      <c r="Z17" s="34"/>
      <c r="AA17" s="34"/>
      <c r="AB17" s="34"/>
      <c r="AC17" s="34"/>
      <c r="AD17" s="34"/>
      <c r="AE17" s="34"/>
      <c r="AF17" s="34"/>
      <c r="AG17" s="29" t="s">
        <v>23</v>
      </c>
      <c r="AH17" s="29"/>
      <c r="AI17" s="29"/>
      <c r="AJ17" s="30"/>
      <c r="AK17" s="33">
        <v>154484</v>
      </c>
      <c r="AL17" s="34"/>
      <c r="AM17" s="34"/>
      <c r="AN17" s="34"/>
      <c r="AO17" s="34"/>
      <c r="AP17" s="34"/>
      <c r="AQ17" s="34"/>
      <c r="AR17" s="34"/>
      <c r="AS17" s="29" t="s">
        <v>23</v>
      </c>
      <c r="AT17" s="29"/>
      <c r="AU17" s="29"/>
      <c r="AV17" s="30"/>
      <c r="AW17" s="33">
        <f>AW5*1000/45192</f>
        <v>155130.22216321473</v>
      </c>
      <c r="AX17" s="34"/>
      <c r="AY17" s="34"/>
      <c r="AZ17" s="34"/>
      <c r="BA17" s="34"/>
      <c r="BB17" s="34"/>
      <c r="BC17" s="34"/>
      <c r="BD17" s="34"/>
      <c r="BE17" s="29" t="s">
        <v>23</v>
      </c>
      <c r="BF17" s="29"/>
      <c r="BG17" s="29"/>
      <c r="BH17" s="30"/>
      <c r="BI17" s="33">
        <f>BI5*1000/46216</f>
        <v>149824.21672148173</v>
      </c>
      <c r="BJ17" s="34"/>
      <c r="BK17" s="34"/>
      <c r="BL17" s="34"/>
      <c r="BM17" s="34"/>
      <c r="BN17" s="34"/>
      <c r="BO17" s="34"/>
      <c r="BP17" s="34"/>
      <c r="BQ17" s="29" t="s">
        <v>23</v>
      </c>
      <c r="BR17" s="29"/>
      <c r="BS17" s="29"/>
      <c r="BT17" s="30"/>
    </row>
    <row r="18" spans="1:72" ht="22.5" customHeight="1">
      <c r="A18" s="20" t="s">
        <v>25</v>
      </c>
      <c r="B18" s="8"/>
      <c r="C18" s="8"/>
      <c r="D18" s="8"/>
      <c r="E18" s="8"/>
      <c r="F18" s="22"/>
      <c r="G18" s="22"/>
      <c r="H18" s="22"/>
      <c r="I18" s="22"/>
      <c r="J18" s="22"/>
      <c r="K18" s="22"/>
      <c r="L18" s="22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</row>
    <row r="19" spans="1:22" ht="11.25" customHeight="1">
      <c r="A19" s="1" t="s">
        <v>26</v>
      </c>
      <c r="F19" s="8"/>
      <c r="G19" s="8"/>
      <c r="H19" s="8"/>
      <c r="I19" s="8"/>
      <c r="J19" s="8"/>
      <c r="K19" s="8"/>
      <c r="L19" s="8"/>
      <c r="M19" s="8"/>
      <c r="N19" s="7"/>
      <c r="O19" s="7"/>
      <c r="P19" s="7"/>
      <c r="Q19" s="7"/>
      <c r="R19" s="7"/>
      <c r="S19" s="7"/>
      <c r="T19" s="7"/>
      <c r="U19" s="7"/>
      <c r="V19" s="7"/>
    </row>
    <row r="24" ht="13.5">
      <c r="CM24" s="32"/>
    </row>
  </sheetData>
  <sheetProtection/>
  <mergeCells count="146">
    <mergeCell ref="B3:K4"/>
    <mergeCell ref="M3:X3"/>
    <mergeCell ref="Y3:AJ3"/>
    <mergeCell ref="AK3:AV3"/>
    <mergeCell ref="AW3:BH3"/>
    <mergeCell ref="BI3:BT3"/>
    <mergeCell ref="M4:T4"/>
    <mergeCell ref="U4:X4"/>
    <mergeCell ref="Y4:AF4"/>
    <mergeCell ref="AG4:AJ4"/>
    <mergeCell ref="AK4:AR4"/>
    <mergeCell ref="AS4:AV4"/>
    <mergeCell ref="AW4:BD4"/>
    <mergeCell ref="BE4:BH4"/>
    <mergeCell ref="BI4:BP4"/>
    <mergeCell ref="BQ4:BT4"/>
    <mergeCell ref="B5:K5"/>
    <mergeCell ref="M5:T5"/>
    <mergeCell ref="U5:X5"/>
    <mergeCell ref="Y5:AF5"/>
    <mergeCell ref="AG5:AJ5"/>
    <mergeCell ref="AK5:AR5"/>
    <mergeCell ref="AS5:AV5"/>
    <mergeCell ref="AW5:BD5"/>
    <mergeCell ref="BE5:BH5"/>
    <mergeCell ref="BI5:BP5"/>
    <mergeCell ref="BQ5:BT5"/>
    <mergeCell ref="B6:K6"/>
    <mergeCell ref="M6:T6"/>
    <mergeCell ref="U6:X6"/>
    <mergeCell ref="Y6:AF6"/>
    <mergeCell ref="AG6:AJ6"/>
    <mergeCell ref="AK6:AR6"/>
    <mergeCell ref="AS6:AV6"/>
    <mergeCell ref="AW6:BD6"/>
    <mergeCell ref="BE6:BH6"/>
    <mergeCell ref="BI6:BP6"/>
    <mergeCell ref="BQ6:BT6"/>
    <mergeCell ref="B7:D8"/>
    <mergeCell ref="F7:K7"/>
    <mergeCell ref="M7:T7"/>
    <mergeCell ref="U7:X7"/>
    <mergeCell ref="Y7:AF7"/>
    <mergeCell ref="AG7:AJ7"/>
    <mergeCell ref="F8:K8"/>
    <mergeCell ref="M8:T8"/>
    <mergeCell ref="U8:X8"/>
    <mergeCell ref="Y8:AF8"/>
    <mergeCell ref="AK7:AR7"/>
    <mergeCell ref="AS7:AV7"/>
    <mergeCell ref="AW7:BD7"/>
    <mergeCell ref="BE7:BH7"/>
    <mergeCell ref="BI7:BP7"/>
    <mergeCell ref="BQ7:BT7"/>
    <mergeCell ref="AG8:AJ8"/>
    <mergeCell ref="AK8:AR8"/>
    <mergeCell ref="AS8:AV8"/>
    <mergeCell ref="AW8:BD8"/>
    <mergeCell ref="BE8:BH8"/>
    <mergeCell ref="BI8:BP8"/>
    <mergeCell ref="BQ8:BT8"/>
    <mergeCell ref="B9:K9"/>
    <mergeCell ref="M9:T9"/>
    <mergeCell ref="U9:X9"/>
    <mergeCell ref="Y9:AF9"/>
    <mergeCell ref="AG9:AJ9"/>
    <mergeCell ref="AK9:AR9"/>
    <mergeCell ref="AS9:AV9"/>
    <mergeCell ref="AW9:BD9"/>
    <mergeCell ref="BE9:BH9"/>
    <mergeCell ref="BI9:BP9"/>
    <mergeCell ref="BQ9:BT9"/>
    <mergeCell ref="B10:K10"/>
    <mergeCell ref="M10:T10"/>
    <mergeCell ref="U10:X10"/>
    <mergeCell ref="Y10:AF10"/>
    <mergeCell ref="AG10:AJ10"/>
    <mergeCell ref="AK10:AR10"/>
    <mergeCell ref="AS10:AV10"/>
    <mergeCell ref="AW10:BD10"/>
    <mergeCell ref="BE10:BH10"/>
    <mergeCell ref="BI10:BP10"/>
    <mergeCell ref="BQ10:BT10"/>
    <mergeCell ref="B11:K11"/>
    <mergeCell ref="M11:T11"/>
    <mergeCell ref="U11:X11"/>
    <mergeCell ref="Y11:AF11"/>
    <mergeCell ref="AG11:AJ11"/>
    <mergeCell ref="AK11:AR11"/>
    <mergeCell ref="AS11:AV11"/>
    <mergeCell ref="AW11:BD11"/>
    <mergeCell ref="BE11:BH11"/>
    <mergeCell ref="BI11:BP11"/>
    <mergeCell ref="BQ11:BT11"/>
    <mergeCell ref="B12:K12"/>
    <mergeCell ref="M12:T12"/>
    <mergeCell ref="U12:X12"/>
    <mergeCell ref="Y12:AF12"/>
    <mergeCell ref="AG12:AJ12"/>
    <mergeCell ref="AK12:AR12"/>
    <mergeCell ref="AS12:AV12"/>
    <mergeCell ref="AW12:BD12"/>
    <mergeCell ref="BE12:BH12"/>
    <mergeCell ref="BI12:BP12"/>
    <mergeCell ref="BQ12:BT12"/>
    <mergeCell ref="B13:K13"/>
    <mergeCell ref="M13:T13"/>
    <mergeCell ref="U13:X13"/>
    <mergeCell ref="Y13:AF13"/>
    <mergeCell ref="AG13:AJ13"/>
    <mergeCell ref="AK13:AR13"/>
    <mergeCell ref="AS13:AV13"/>
    <mergeCell ref="AW13:BD13"/>
    <mergeCell ref="BE13:BH13"/>
    <mergeCell ref="BI13:BP13"/>
    <mergeCell ref="BQ13:BT13"/>
    <mergeCell ref="BQ14:BT14"/>
    <mergeCell ref="B15:K15"/>
    <mergeCell ref="M15:X15"/>
    <mergeCell ref="Y15:AJ15"/>
    <mergeCell ref="AK15:AV15"/>
    <mergeCell ref="AW15:BH15"/>
    <mergeCell ref="B14:K14"/>
    <mergeCell ref="M14:T14"/>
    <mergeCell ref="U14:X14"/>
    <mergeCell ref="Y14:AF14"/>
    <mergeCell ref="AW16:BD16"/>
    <mergeCell ref="BI16:BP16"/>
    <mergeCell ref="F17:K17"/>
    <mergeCell ref="M17:T17"/>
    <mergeCell ref="AS14:AV14"/>
    <mergeCell ref="AW14:BD14"/>
    <mergeCell ref="BE14:BH14"/>
    <mergeCell ref="BI14:BP14"/>
    <mergeCell ref="AG14:AJ14"/>
    <mergeCell ref="AK14:AR14"/>
    <mergeCell ref="Y17:AF17"/>
    <mergeCell ref="AK17:AR17"/>
    <mergeCell ref="AW17:BD17"/>
    <mergeCell ref="BI17:BP17"/>
    <mergeCell ref="BI15:BT15"/>
    <mergeCell ref="B16:D17"/>
    <mergeCell ref="F16:K16"/>
    <mergeCell ref="M16:T16"/>
    <mergeCell ref="Y16:AF16"/>
    <mergeCell ref="AK16:AR16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2011-04-01T00:26:45Z</dcterms:modified>
  <cp:category/>
  <cp:version/>
  <cp:contentType/>
  <cp:contentStatus/>
</cp:coreProperties>
</file>