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市民税に関する概要その２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<sst xmlns="http://schemas.openxmlformats.org/spreadsheetml/2006/main" count="78" uniqueCount="73">
  <si>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　　　　　</t>
  </si>
  <si>
    <t>　　　　</t>
  </si>
  <si>
    <t>　　　</t>
  </si>
  <si>
    <t>　　</t>
  </si>
  <si>
    <t>納税義務者数</t>
  </si>
  <si>
    <t>均等割のみを納める者</t>
  </si>
  <si>
    <t>所得割のみを納める者</t>
  </si>
  <si>
    <t>均等割と所得割を納める者</t>
  </si>
  <si>
    <t>納税義務者</t>
  </si>
  <si>
    <t>均等割額</t>
  </si>
  <si>
    <t>所得割額</t>
  </si>
  <si>
    <t>所 得 割 額</t>
  </si>
  <si>
    <t>その他所得</t>
  </si>
  <si>
    <t>区      分</t>
  </si>
  <si>
    <t>給        与</t>
  </si>
  <si>
    <t>営        業</t>
  </si>
  <si>
    <t>農        業</t>
  </si>
  <si>
    <t>総所得金額</t>
  </si>
  <si>
    <t>所得控除額</t>
  </si>
  <si>
    <t>課税標準額</t>
  </si>
  <si>
    <t>（単位：　千円　％）</t>
  </si>
  <si>
    <t>均等割のみ課税される事業所</t>
  </si>
  <si>
    <t>調定額</t>
  </si>
  <si>
    <t>運輸・通信業</t>
  </si>
  <si>
    <t>金融・保険業</t>
  </si>
  <si>
    <t>サービス業</t>
  </si>
  <si>
    <t>　合　　　　　　　　　　　　計</t>
  </si>
  <si>
    <t>区　　　分</t>
  </si>
  <si>
    <t>合　　　　計</t>
  </si>
  <si>
    <t>均等割を納める者　　　　　　　　　　　　　　　　　　人　　　　　　　　　　　千円</t>
  </si>
  <si>
    <t>所得割を納める者　　　　　　　　　　　　　人　　　　　　　　　　　千円</t>
  </si>
  <si>
    <t>納税義務者　　　　　　　　人</t>
  </si>
  <si>
    <t>区    分</t>
  </si>
  <si>
    <t>法人税割並びに均等割が課税される事業所</t>
  </si>
  <si>
    <t>法人税割の課税さ      れる事業所割合         （B）/（Ａ）</t>
  </si>
  <si>
    <t>（７月１日現在、単位：人、千円）</t>
  </si>
  <si>
    <t>　(７月１日現在、単位：千円、％)</t>
  </si>
  <si>
    <t>分　離　分</t>
  </si>
  <si>
    <t>合　　　計</t>
  </si>
  <si>
    <t>構成比</t>
  </si>
  <si>
    <t>事業所数</t>
  </si>
  <si>
    <t>事業所数(B)</t>
  </si>
  <si>
    <t>調定額</t>
  </si>
  <si>
    <t>建   設   業</t>
  </si>
  <si>
    <t>製   造   業</t>
  </si>
  <si>
    <t>卸   売   業</t>
  </si>
  <si>
    <t>小   売   業</t>
  </si>
  <si>
    <t>飲   食   業</t>
  </si>
  <si>
    <t>不 動 産 業</t>
  </si>
  <si>
    <t>そ   の   他</t>
  </si>
  <si>
    <t>合      計</t>
  </si>
  <si>
    <t>分離課税所得金額</t>
  </si>
  <si>
    <t>調整控除額</t>
  </si>
  <si>
    <t>配当控除額</t>
  </si>
  <si>
    <t>住宅借入金等
特別税額控除額</t>
  </si>
  <si>
    <t>税額調整額</t>
  </si>
  <si>
    <t>配当割額の控除額</t>
  </si>
  <si>
    <t>株式等譲渡所得
割額の控除額</t>
  </si>
  <si>
    <t>算 出 税 額</t>
  </si>
  <si>
    <t>所 得 割 額</t>
  </si>
  <si>
    <t>構　成　比</t>
  </si>
  <si>
    <t>平 均 税 率</t>
  </si>
  <si>
    <t>寄附金税額控除</t>
  </si>
  <si>
    <t>給        与</t>
  </si>
  <si>
    <t>営        業</t>
  </si>
  <si>
    <t>農        業</t>
  </si>
  <si>
    <t>そ　の　他</t>
  </si>
  <si>
    <t>事業所数(A)</t>
  </si>
  <si>
    <t xml:space="preserve">調　定　額 </t>
  </si>
  <si>
    <t>外国税額控除</t>
  </si>
  <si>
    <t xml:space="preserve">　５　法人市民税業種別調べ　（平成２７年度分） </t>
  </si>
  <si>
    <t xml:space="preserve">  ３　個人市民税納税義務者等に関する調べ（平成２８年度課税状況調による）</t>
  </si>
  <si>
    <t xml:space="preserve">  ４　業種別所得割額調べ（平成２８年度課税状況調による）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</si>
</sst>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[Red]\(#,##0.0\)"/>
    <numFmt numFmtId="179" formatCode="0.0_ "/>
    <numFmt numFmtId="180" formatCode="#,##0.0"/>
    <numFmt numFmtId="181" formatCode="#,##0_ "/>
    <numFmt numFmtId="182" formatCode="0.0_);[Red]\(0.0\)"/>
    <numFmt numFmtId="183" formatCode="0.0%"/>
    <numFmt numFmtId="184" formatCode="0.0;[Red]0.0"/>
    <numFmt numFmtId="185" formatCode="0.0_ ;[Red]\-0.0\ "/>
    <numFmt numFmtId="186" formatCode="#,##0.0;[Red]\-#,##0.0"/>
    <numFmt numFmtId="187" formatCode="#,##0.00_);[Red]\(#,##0.00\)"/>
    <numFmt numFmtId="188" formatCode="#,##0.000_);[Red]\(#,##0.000\)"/>
    <numFmt numFmtId="189" formatCode="#,##0.0000_);[Red]\(#,##0.00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8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180" fontId="5" fillId="0" borderId="18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84" fontId="5" fillId="0" borderId="19" xfId="0" applyNumberFormat="1" applyFont="1" applyBorder="1" applyAlignment="1">
      <alignment horizontal="right"/>
    </xf>
    <xf numFmtId="184" fontId="5" fillId="0" borderId="19" xfId="0" applyNumberFormat="1" applyFont="1" applyBorder="1" applyAlignment="1">
      <alignment/>
    </xf>
    <xf numFmtId="184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186" fontId="5" fillId="0" borderId="32" xfId="0" applyNumberFormat="1" applyFont="1" applyBorder="1" applyAlignment="1">
      <alignment horizontal="right"/>
    </xf>
    <xf numFmtId="186" fontId="5" fillId="0" borderId="33" xfId="0" applyNumberFormat="1" applyFont="1" applyBorder="1" applyAlignment="1">
      <alignment horizontal="right"/>
    </xf>
    <xf numFmtId="186" fontId="5" fillId="0" borderId="26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5" fillId="0" borderId="0" xfId="0" applyFont="1" applyAlignment="1">
      <alignment/>
    </xf>
    <xf numFmtId="177" fontId="0" fillId="0" borderId="41" xfId="0" applyNumberFormat="1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6" fontId="0" fillId="0" borderId="15" xfId="0" applyNumberFormat="1" applyFont="1" applyBorder="1" applyAlignment="1">
      <alignment shrinkToFit="1"/>
    </xf>
    <xf numFmtId="0" fontId="0" fillId="0" borderId="11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/>
    </xf>
    <xf numFmtId="176" fontId="0" fillId="0" borderId="18" xfId="0" applyNumberFormat="1" applyFont="1" applyBorder="1" applyAlignment="1">
      <alignment shrinkToFit="1"/>
    </xf>
    <xf numFmtId="0" fontId="0" fillId="0" borderId="42" xfId="0" applyFont="1" applyBorder="1" applyAlignment="1">
      <alignment horizontal="center" vertical="center"/>
    </xf>
    <xf numFmtId="176" fontId="0" fillId="0" borderId="43" xfId="0" applyNumberFormat="1" applyFont="1" applyBorder="1" applyAlignment="1">
      <alignment/>
    </xf>
    <xf numFmtId="176" fontId="0" fillId="0" borderId="43" xfId="0" applyNumberFormat="1" applyFont="1" applyBorder="1" applyAlignment="1">
      <alignment shrinkToFit="1"/>
    </xf>
    <xf numFmtId="0" fontId="0" fillId="0" borderId="44" xfId="0" applyFont="1" applyBorder="1" applyAlignment="1">
      <alignment/>
    </xf>
    <xf numFmtId="178" fontId="0" fillId="0" borderId="45" xfId="0" applyNumberFormat="1" applyFont="1" applyBorder="1" applyAlignment="1">
      <alignment/>
    </xf>
    <xf numFmtId="176" fontId="0" fillId="0" borderId="46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178" fontId="0" fillId="0" borderId="48" xfId="0" applyNumberFormat="1" applyFont="1" applyBorder="1" applyAlignment="1">
      <alignment/>
    </xf>
    <xf numFmtId="176" fontId="0" fillId="0" borderId="49" xfId="0" applyNumberFormat="1" applyFont="1" applyBorder="1" applyAlignment="1">
      <alignment shrinkToFit="1"/>
    </xf>
    <xf numFmtId="0" fontId="0" fillId="0" borderId="0" xfId="0" applyFont="1" applyAlignment="1">
      <alignment/>
    </xf>
    <xf numFmtId="0" fontId="0" fillId="0" borderId="5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81" fontId="0" fillId="0" borderId="16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51" xfId="0" applyNumberFormat="1" applyFont="1" applyBorder="1" applyAlignment="1">
      <alignment/>
    </xf>
    <xf numFmtId="178" fontId="0" fillId="0" borderId="52" xfId="0" applyNumberFormat="1" applyFont="1" applyBorder="1" applyAlignment="1">
      <alignment/>
    </xf>
    <xf numFmtId="176" fontId="0" fillId="0" borderId="52" xfId="0" applyNumberFormat="1" applyFont="1" applyBorder="1" applyAlignment="1">
      <alignment/>
    </xf>
    <xf numFmtId="178" fontId="0" fillId="0" borderId="49" xfId="0" applyNumberFormat="1" applyFont="1" applyBorder="1" applyAlignment="1">
      <alignment/>
    </xf>
    <xf numFmtId="176" fontId="0" fillId="0" borderId="53" xfId="0" applyNumberFormat="1" applyFont="1" applyBorder="1" applyAlignment="1">
      <alignment/>
    </xf>
    <xf numFmtId="178" fontId="0" fillId="0" borderId="48" xfId="0" applyNumberFormat="1" applyFont="1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56" xfId="0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7" fillId="0" borderId="6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8"/>
  <sheetViews>
    <sheetView tabSelected="1" view="pageBreakPreview" zoomScaleNormal="130" zoomScaleSheetLayoutView="100" workbookViewId="0" topLeftCell="A1">
      <selection activeCell="A1" sqref="A1:IV16384"/>
    </sheetView>
  </sheetViews>
  <sheetFormatPr defaultColWidth="9.00390625" defaultRowHeight="13.5"/>
  <cols>
    <col min="1" max="1" width="2.375" style="74" customWidth="1"/>
    <col min="2" max="2" width="11.875" style="74" customWidth="1"/>
    <col min="3" max="7" width="9.625" style="74" customWidth="1"/>
    <col min="8" max="8" width="10.375" style="74" customWidth="1"/>
    <col min="9" max="9" width="10.125" style="74" customWidth="1"/>
    <col min="10" max="10" width="10.375" style="74" customWidth="1"/>
    <col min="11" max="16" width="9.625" style="74" customWidth="1"/>
    <col min="17" max="18" width="8.125" style="74" customWidth="1"/>
    <col min="19" max="16384" width="9.00390625" style="74" customWidth="1"/>
  </cols>
  <sheetData>
    <row r="3" spans="2:10" ht="14.25">
      <c r="B3" s="88" t="s">
        <v>71</v>
      </c>
      <c r="C3" s="88"/>
      <c r="D3" s="88"/>
      <c r="E3" s="88"/>
      <c r="F3" s="88"/>
      <c r="G3" s="88"/>
      <c r="H3" s="88"/>
      <c r="I3" s="88"/>
      <c r="J3" s="100"/>
    </row>
    <row r="4" spans="12:14" ht="14.25" thickBot="1">
      <c r="L4" s="89" t="s">
        <v>35</v>
      </c>
      <c r="M4" s="89"/>
      <c r="N4" s="89"/>
    </row>
    <row r="5" spans="2:14" ht="14.25" customHeight="1">
      <c r="B5" s="90" t="s">
        <v>27</v>
      </c>
      <c r="C5" s="101" t="s">
        <v>5</v>
      </c>
      <c r="D5" s="102"/>
      <c r="E5" s="101" t="s">
        <v>6</v>
      </c>
      <c r="F5" s="102"/>
      <c r="G5" s="101" t="s">
        <v>7</v>
      </c>
      <c r="H5" s="103"/>
      <c r="I5" s="102"/>
      <c r="J5" s="104" t="s">
        <v>26</v>
      </c>
      <c r="K5" s="105"/>
      <c r="L5" s="105"/>
      <c r="M5" s="105"/>
      <c r="N5" s="106"/>
    </row>
    <row r="6" spans="2:14" ht="27" customHeight="1" thickBot="1">
      <c r="B6" s="91"/>
      <c r="C6" s="6" t="s">
        <v>8</v>
      </c>
      <c r="D6" s="5" t="s">
        <v>9</v>
      </c>
      <c r="E6" s="6" t="s">
        <v>8</v>
      </c>
      <c r="F6" s="5" t="s">
        <v>10</v>
      </c>
      <c r="G6" s="6" t="s">
        <v>8</v>
      </c>
      <c r="H6" s="4" t="s">
        <v>9</v>
      </c>
      <c r="I6" s="5" t="s">
        <v>11</v>
      </c>
      <c r="J6" s="107" t="s">
        <v>29</v>
      </c>
      <c r="K6" s="108"/>
      <c r="L6" s="109" t="s">
        <v>30</v>
      </c>
      <c r="M6" s="110"/>
      <c r="N6" s="22" t="s">
        <v>31</v>
      </c>
    </row>
    <row r="7" spans="2:14" ht="14.25" customHeight="1">
      <c r="B7" s="58" t="s">
        <v>63</v>
      </c>
      <c r="C7" s="13">
        <v>1254</v>
      </c>
      <c r="D7" s="9">
        <v>4389</v>
      </c>
      <c r="E7" s="48"/>
      <c r="F7" s="49"/>
      <c r="G7" s="13">
        <v>21156</v>
      </c>
      <c r="H7" s="8">
        <v>74046</v>
      </c>
      <c r="I7" s="9">
        <v>2330279</v>
      </c>
      <c r="J7" s="7">
        <f aca="true" t="shared" si="0" ref="J7:K10">G7+C7</f>
        <v>22410</v>
      </c>
      <c r="K7" s="8">
        <f t="shared" si="0"/>
        <v>78435</v>
      </c>
      <c r="L7" s="8">
        <f>G7</f>
        <v>21156</v>
      </c>
      <c r="M7" s="8">
        <f>I7</f>
        <v>2330279</v>
      </c>
      <c r="N7" s="15">
        <v>22410</v>
      </c>
    </row>
    <row r="8" spans="2:14" ht="14.25" customHeight="1">
      <c r="B8" s="62" t="s">
        <v>64</v>
      </c>
      <c r="C8" s="14">
        <v>155</v>
      </c>
      <c r="D8" s="12">
        <v>543</v>
      </c>
      <c r="E8" s="50"/>
      <c r="F8" s="51"/>
      <c r="G8" s="14">
        <v>1042</v>
      </c>
      <c r="H8" s="11">
        <v>3646</v>
      </c>
      <c r="I8" s="12">
        <v>135244</v>
      </c>
      <c r="J8" s="10">
        <f t="shared" si="0"/>
        <v>1197</v>
      </c>
      <c r="K8" s="11">
        <f t="shared" si="0"/>
        <v>4189</v>
      </c>
      <c r="L8" s="11">
        <f>G8</f>
        <v>1042</v>
      </c>
      <c r="M8" s="11">
        <f>I8</f>
        <v>135244</v>
      </c>
      <c r="N8" s="12">
        <v>1197</v>
      </c>
    </row>
    <row r="9" spans="2:14" ht="14.25" customHeight="1">
      <c r="B9" s="62" t="s">
        <v>65</v>
      </c>
      <c r="C9" s="14">
        <v>2</v>
      </c>
      <c r="D9" s="12">
        <v>7</v>
      </c>
      <c r="E9" s="50"/>
      <c r="F9" s="51"/>
      <c r="G9" s="14">
        <v>6</v>
      </c>
      <c r="H9" s="11">
        <v>21</v>
      </c>
      <c r="I9" s="12">
        <v>299</v>
      </c>
      <c r="J9" s="7">
        <f t="shared" si="0"/>
        <v>8</v>
      </c>
      <c r="K9" s="8">
        <f t="shared" si="0"/>
        <v>28</v>
      </c>
      <c r="L9" s="8">
        <f>G9</f>
        <v>6</v>
      </c>
      <c r="M9" s="8">
        <f>I9</f>
        <v>299</v>
      </c>
      <c r="N9" s="9">
        <v>8</v>
      </c>
    </row>
    <row r="10" spans="2:14" ht="14.25" customHeight="1">
      <c r="B10" s="62" t="s">
        <v>66</v>
      </c>
      <c r="C10" s="14">
        <v>772</v>
      </c>
      <c r="D10" s="12">
        <v>2702</v>
      </c>
      <c r="E10" s="50"/>
      <c r="F10" s="51"/>
      <c r="G10" s="14">
        <v>2751</v>
      </c>
      <c r="H10" s="11">
        <v>9629</v>
      </c>
      <c r="I10" s="12">
        <v>324984</v>
      </c>
      <c r="J10" s="10">
        <f t="shared" si="0"/>
        <v>3523</v>
      </c>
      <c r="K10" s="11">
        <f t="shared" si="0"/>
        <v>12331</v>
      </c>
      <c r="L10" s="11">
        <f>G10</f>
        <v>2751</v>
      </c>
      <c r="M10" s="11">
        <f>I10</f>
        <v>324984</v>
      </c>
      <c r="N10" s="12">
        <v>3523</v>
      </c>
    </row>
    <row r="11" spans="2:14" ht="14.25" customHeight="1" thickBot="1">
      <c r="B11" s="56" t="s">
        <v>28</v>
      </c>
      <c r="C11" s="17">
        <f>SUM(C7:C10)</f>
        <v>2183</v>
      </c>
      <c r="D11" s="16">
        <f>SUM(D7:D10)</f>
        <v>7641</v>
      </c>
      <c r="E11" s="52"/>
      <c r="F11" s="53"/>
      <c r="G11" s="17">
        <f aca="true" t="shared" si="1" ref="G11:N11">SUM(G7:G10)</f>
        <v>24955</v>
      </c>
      <c r="H11" s="18">
        <f t="shared" si="1"/>
        <v>87342</v>
      </c>
      <c r="I11" s="16">
        <f t="shared" si="1"/>
        <v>2790806</v>
      </c>
      <c r="J11" s="17">
        <f t="shared" si="1"/>
        <v>27138</v>
      </c>
      <c r="K11" s="18">
        <f t="shared" si="1"/>
        <v>94983</v>
      </c>
      <c r="L11" s="18">
        <f t="shared" si="1"/>
        <v>24955</v>
      </c>
      <c r="M11" s="18">
        <f t="shared" si="1"/>
        <v>2790806</v>
      </c>
      <c r="N11" s="16">
        <f t="shared" si="1"/>
        <v>27138</v>
      </c>
    </row>
    <row r="12" ht="14.25" customHeight="1"/>
    <row r="14" spans="2:7" ht="14.25">
      <c r="B14" s="88" t="s">
        <v>72</v>
      </c>
      <c r="C14" s="88"/>
      <c r="D14" s="88"/>
      <c r="E14" s="88"/>
      <c r="F14" s="88"/>
      <c r="G14" s="88"/>
    </row>
    <row r="15" spans="6:8" ht="14.25" thickBot="1">
      <c r="F15" s="89" t="s">
        <v>36</v>
      </c>
      <c r="G15" s="89"/>
      <c r="H15" s="89"/>
    </row>
    <row r="16" spans="2:8" ht="14.25" thickBot="1">
      <c r="B16" s="23" t="s">
        <v>13</v>
      </c>
      <c r="C16" s="20" t="s">
        <v>14</v>
      </c>
      <c r="D16" s="2" t="s">
        <v>15</v>
      </c>
      <c r="E16" s="2" t="s">
        <v>16</v>
      </c>
      <c r="F16" s="2" t="s">
        <v>12</v>
      </c>
      <c r="G16" s="26" t="s">
        <v>37</v>
      </c>
      <c r="H16" s="23" t="s">
        <v>38</v>
      </c>
    </row>
    <row r="17" spans="2:8" ht="16.5" customHeight="1">
      <c r="B17" s="25" t="s">
        <v>4</v>
      </c>
      <c r="C17" s="32">
        <v>21079</v>
      </c>
      <c r="D17" s="34">
        <v>1039</v>
      </c>
      <c r="E17" s="8">
        <v>6</v>
      </c>
      <c r="F17" s="8">
        <v>2588</v>
      </c>
      <c r="G17" s="27">
        <v>243</v>
      </c>
      <c r="H17" s="30">
        <f aca="true" t="shared" si="2" ref="H17:H31">SUM(C17:G17)</f>
        <v>24955</v>
      </c>
    </row>
    <row r="18" spans="2:8" ht="14.25" customHeight="1">
      <c r="B18" s="3" t="s">
        <v>17</v>
      </c>
      <c r="C18" s="19">
        <v>63222935</v>
      </c>
      <c r="D18" s="35">
        <v>3503374</v>
      </c>
      <c r="E18" s="11">
        <v>13573</v>
      </c>
      <c r="F18" s="11">
        <v>6542682</v>
      </c>
      <c r="G18" s="28">
        <v>1232793</v>
      </c>
      <c r="H18" s="30">
        <f t="shared" si="2"/>
        <v>74515357</v>
      </c>
    </row>
    <row r="19" spans="2:8" ht="14.25" customHeight="1">
      <c r="B19" s="21" t="s">
        <v>51</v>
      </c>
      <c r="C19" s="43"/>
      <c r="D19" s="44"/>
      <c r="E19" s="45"/>
      <c r="F19" s="45"/>
      <c r="G19" s="28">
        <v>2173332</v>
      </c>
      <c r="H19" s="30">
        <f t="shared" si="2"/>
        <v>2173332</v>
      </c>
    </row>
    <row r="20" spans="2:8" ht="14.25" customHeight="1">
      <c r="B20" s="3" t="s">
        <v>18</v>
      </c>
      <c r="C20" s="47">
        <v>23074526</v>
      </c>
      <c r="D20" s="35">
        <v>1169764</v>
      </c>
      <c r="E20" s="11">
        <v>7994</v>
      </c>
      <c r="F20" s="11">
        <v>2514212</v>
      </c>
      <c r="G20" s="28">
        <v>317256</v>
      </c>
      <c r="H20" s="30">
        <f t="shared" si="2"/>
        <v>27083752</v>
      </c>
    </row>
    <row r="21" spans="2:8" ht="14.25" customHeight="1">
      <c r="B21" s="3" t="s">
        <v>19</v>
      </c>
      <c r="C21" s="19">
        <v>40148409</v>
      </c>
      <c r="D21" s="35">
        <v>2333610</v>
      </c>
      <c r="E21" s="11">
        <v>5579</v>
      </c>
      <c r="F21" s="11">
        <v>4028470</v>
      </c>
      <c r="G21" s="28">
        <v>3088869</v>
      </c>
      <c r="H21" s="30">
        <f t="shared" si="2"/>
        <v>49604937</v>
      </c>
    </row>
    <row r="22" spans="2:8" ht="14.25" customHeight="1">
      <c r="B22" s="3" t="s">
        <v>58</v>
      </c>
      <c r="C22" s="19">
        <v>2408056</v>
      </c>
      <c r="D22" s="35">
        <v>139973</v>
      </c>
      <c r="E22" s="11">
        <v>335</v>
      </c>
      <c r="F22" s="11">
        <v>241600</v>
      </c>
      <c r="G22" s="28">
        <v>120532</v>
      </c>
      <c r="H22" s="30">
        <f>SUM(C22:G22)</f>
        <v>2910496</v>
      </c>
    </row>
    <row r="23" spans="2:8" ht="14.25" customHeight="1">
      <c r="B23" s="3" t="s">
        <v>52</v>
      </c>
      <c r="C23" s="19">
        <v>39238</v>
      </c>
      <c r="D23" s="35">
        <v>2201</v>
      </c>
      <c r="E23" s="11">
        <v>35</v>
      </c>
      <c r="F23" s="11">
        <v>6162</v>
      </c>
      <c r="G23" s="28">
        <v>424</v>
      </c>
      <c r="H23" s="30">
        <f t="shared" si="2"/>
        <v>48060</v>
      </c>
    </row>
    <row r="24" spans="2:8" ht="14.25" customHeight="1">
      <c r="B24" s="3" t="s">
        <v>53</v>
      </c>
      <c r="C24" s="19">
        <v>718</v>
      </c>
      <c r="D24" s="19">
        <v>19</v>
      </c>
      <c r="E24" s="19">
        <v>1</v>
      </c>
      <c r="F24" s="19">
        <v>1282</v>
      </c>
      <c r="G24" s="29">
        <v>238</v>
      </c>
      <c r="H24" s="30">
        <f t="shared" si="2"/>
        <v>2258</v>
      </c>
    </row>
    <row r="25" spans="2:8" ht="19.5" customHeight="1">
      <c r="B25" s="46" t="s">
        <v>54</v>
      </c>
      <c r="C25" s="19">
        <v>50932</v>
      </c>
      <c r="D25" s="19">
        <v>1384</v>
      </c>
      <c r="E25" s="19">
        <v>0</v>
      </c>
      <c r="F25" s="19">
        <v>229</v>
      </c>
      <c r="G25" s="29">
        <v>126</v>
      </c>
      <c r="H25" s="30">
        <f>SUM(C25:G25)</f>
        <v>52671</v>
      </c>
    </row>
    <row r="26" spans="2:8" ht="14.25" customHeight="1">
      <c r="B26" s="21" t="s">
        <v>62</v>
      </c>
      <c r="C26" s="19">
        <v>9346</v>
      </c>
      <c r="D26" s="35">
        <v>1685</v>
      </c>
      <c r="E26" s="11">
        <v>0</v>
      </c>
      <c r="F26" s="11">
        <v>709</v>
      </c>
      <c r="G26" s="28">
        <v>904</v>
      </c>
      <c r="H26" s="30">
        <f>SUM(C26:G26)</f>
        <v>12644</v>
      </c>
    </row>
    <row r="27" spans="2:8" ht="14.25" customHeight="1">
      <c r="B27" s="21" t="s">
        <v>69</v>
      </c>
      <c r="C27" s="19">
        <v>0</v>
      </c>
      <c r="D27" s="35">
        <v>0</v>
      </c>
      <c r="E27" s="11">
        <v>0</v>
      </c>
      <c r="F27" s="11">
        <v>18</v>
      </c>
      <c r="G27" s="28">
        <v>0</v>
      </c>
      <c r="H27" s="30">
        <f t="shared" si="2"/>
        <v>18</v>
      </c>
    </row>
    <row r="28" spans="2:8" ht="14.25" customHeight="1">
      <c r="B28" s="3" t="s">
        <v>55</v>
      </c>
      <c r="C28" s="19">
        <v>431</v>
      </c>
      <c r="D28" s="35">
        <v>22</v>
      </c>
      <c r="E28" s="11">
        <v>0</v>
      </c>
      <c r="F28" s="11">
        <v>41</v>
      </c>
      <c r="G28" s="28">
        <v>0</v>
      </c>
      <c r="H28" s="30">
        <f t="shared" si="2"/>
        <v>494</v>
      </c>
    </row>
    <row r="29" spans="2:8" ht="14.25" customHeight="1">
      <c r="B29" s="21" t="s">
        <v>56</v>
      </c>
      <c r="C29" s="19">
        <v>310</v>
      </c>
      <c r="D29" s="19">
        <v>33</v>
      </c>
      <c r="E29" s="10">
        <v>0</v>
      </c>
      <c r="F29" s="10">
        <v>760</v>
      </c>
      <c r="G29" s="39">
        <v>748</v>
      </c>
      <c r="H29" s="30">
        <f t="shared" si="2"/>
        <v>1851</v>
      </c>
    </row>
    <row r="30" spans="2:8" ht="19.5" customHeight="1">
      <c r="B30" s="46" t="s">
        <v>57</v>
      </c>
      <c r="C30" s="19">
        <v>645</v>
      </c>
      <c r="D30" s="19">
        <v>38</v>
      </c>
      <c r="E30" s="19">
        <v>0</v>
      </c>
      <c r="F30" s="19">
        <v>192</v>
      </c>
      <c r="G30" s="29">
        <v>819</v>
      </c>
      <c r="H30" s="30">
        <f t="shared" si="2"/>
        <v>1694</v>
      </c>
    </row>
    <row r="31" spans="2:8" ht="14.25" customHeight="1">
      <c r="B31" s="3" t="s">
        <v>59</v>
      </c>
      <c r="C31" s="19">
        <v>2306436</v>
      </c>
      <c r="D31" s="35">
        <v>134591</v>
      </c>
      <c r="E31" s="11">
        <v>299</v>
      </c>
      <c r="F31" s="11">
        <v>232207</v>
      </c>
      <c r="G31" s="28">
        <v>117273</v>
      </c>
      <c r="H31" s="30">
        <f t="shared" si="2"/>
        <v>2790806</v>
      </c>
    </row>
    <row r="32" spans="2:8" ht="14.25" customHeight="1">
      <c r="B32" s="62" t="s">
        <v>60</v>
      </c>
      <c r="C32" s="33">
        <f>C31/H31*100</f>
        <v>82.64408203221578</v>
      </c>
      <c r="D32" s="36">
        <f>D31/H31*100</f>
        <v>4.822656967198723</v>
      </c>
      <c r="E32" s="36">
        <f>E31/H31*100</f>
        <v>0.010713750794573325</v>
      </c>
      <c r="F32" s="37">
        <f>F31/H31*100</f>
        <v>8.320427862058487</v>
      </c>
      <c r="G32" s="38">
        <f>G31/H31*100</f>
        <v>4.2021193877324325</v>
      </c>
      <c r="H32" s="30">
        <f>SUM(C32:G32)</f>
        <v>100</v>
      </c>
    </row>
    <row r="33" spans="2:8" ht="14.25" customHeight="1" thickBot="1">
      <c r="B33" s="24" t="s">
        <v>61</v>
      </c>
      <c r="C33" s="40">
        <v>6</v>
      </c>
      <c r="D33" s="40">
        <v>6</v>
      </c>
      <c r="E33" s="40">
        <v>6</v>
      </c>
      <c r="F33" s="40">
        <v>6</v>
      </c>
      <c r="G33" s="41">
        <v>6</v>
      </c>
      <c r="H33" s="42">
        <v>6</v>
      </c>
    </row>
    <row r="34" ht="14.25" customHeight="1"/>
    <row r="39" spans="2:6" ht="14.25">
      <c r="B39" s="88" t="s">
        <v>70</v>
      </c>
      <c r="C39" s="88"/>
      <c r="D39" s="88"/>
      <c r="E39" s="88"/>
      <c r="F39" s="88"/>
    </row>
    <row r="40" spans="2:6" ht="14.25">
      <c r="B40" s="1"/>
      <c r="C40" s="1"/>
      <c r="D40" s="1"/>
      <c r="E40" s="1"/>
      <c r="F40" s="1"/>
    </row>
    <row r="41" spans="2:6" ht="14.25">
      <c r="B41" s="1"/>
      <c r="C41" s="1"/>
      <c r="D41" s="1"/>
      <c r="E41" s="1"/>
      <c r="F41" s="1"/>
    </row>
    <row r="43" spans="3:11" ht="14.25" thickBot="1">
      <c r="C43" s="74" t="s">
        <v>3</v>
      </c>
      <c r="D43" s="74" t="s">
        <v>0</v>
      </c>
      <c r="E43" s="74" t="s">
        <v>1</v>
      </c>
      <c r="F43" s="74" t="s">
        <v>1</v>
      </c>
      <c r="I43" s="74" t="s">
        <v>2</v>
      </c>
      <c r="J43" s="89" t="s">
        <v>20</v>
      </c>
      <c r="K43" s="89"/>
    </row>
    <row r="44" spans="2:11" ht="15.75" customHeight="1">
      <c r="B44" s="90" t="s">
        <v>32</v>
      </c>
      <c r="C44" s="92" t="s">
        <v>67</v>
      </c>
      <c r="D44" s="55"/>
      <c r="E44" s="94" t="s">
        <v>68</v>
      </c>
      <c r="F44" s="75"/>
      <c r="G44" s="96" t="s">
        <v>21</v>
      </c>
      <c r="H44" s="96"/>
      <c r="I44" s="97" t="s">
        <v>33</v>
      </c>
      <c r="J44" s="97"/>
      <c r="K44" s="98" t="s">
        <v>34</v>
      </c>
    </row>
    <row r="45" spans="2:11" ht="17.25" customHeight="1" thickBot="1">
      <c r="B45" s="91"/>
      <c r="C45" s="93"/>
      <c r="D45" s="57" t="s">
        <v>39</v>
      </c>
      <c r="E45" s="95"/>
      <c r="F45" s="76" t="s">
        <v>39</v>
      </c>
      <c r="G45" s="76" t="s">
        <v>40</v>
      </c>
      <c r="H45" s="76" t="s">
        <v>22</v>
      </c>
      <c r="I45" s="31" t="s">
        <v>41</v>
      </c>
      <c r="J45" s="76" t="s">
        <v>42</v>
      </c>
      <c r="K45" s="99"/>
    </row>
    <row r="46" spans="2:11" ht="17.25" customHeight="1">
      <c r="B46" s="58" t="s">
        <v>43</v>
      </c>
      <c r="C46" s="59">
        <v>232</v>
      </c>
      <c r="D46" s="60">
        <f>C46/C57*100</f>
        <v>15.09433962264151</v>
      </c>
      <c r="E46" s="61">
        <v>50122</v>
      </c>
      <c r="F46" s="60">
        <f>E46/E57*100</f>
        <v>14.799963385430354</v>
      </c>
      <c r="G46" s="77">
        <v>122</v>
      </c>
      <c r="H46" s="78">
        <v>8232</v>
      </c>
      <c r="I46" s="78">
        <v>110</v>
      </c>
      <c r="J46" s="78">
        <v>41878</v>
      </c>
      <c r="K46" s="60">
        <f>I46/C46*100</f>
        <v>47.41379310344828</v>
      </c>
    </row>
    <row r="47" spans="2:11" ht="17.25" customHeight="1">
      <c r="B47" s="62" t="s">
        <v>44</v>
      </c>
      <c r="C47" s="63">
        <v>131</v>
      </c>
      <c r="D47" s="60">
        <f>C47/C57*100</f>
        <v>8.523096942094991</v>
      </c>
      <c r="E47" s="64">
        <v>21400</v>
      </c>
      <c r="F47" s="60">
        <f>E47/E57*100</f>
        <v>6.318966051797805</v>
      </c>
      <c r="G47" s="77">
        <v>71</v>
      </c>
      <c r="H47" s="78">
        <v>4942</v>
      </c>
      <c r="I47" s="79">
        <v>60</v>
      </c>
      <c r="J47" s="79">
        <v>46006</v>
      </c>
      <c r="K47" s="60">
        <f aca="true" t="shared" si="3" ref="K47:K55">I47/C47*100</f>
        <v>45.80152671755725</v>
      </c>
    </row>
    <row r="48" spans="2:11" ht="17.25" customHeight="1">
      <c r="B48" s="3" t="s">
        <v>23</v>
      </c>
      <c r="C48" s="63">
        <v>44</v>
      </c>
      <c r="D48" s="60">
        <f>C48/C57*100</f>
        <v>2.862719583604424</v>
      </c>
      <c r="E48" s="64">
        <v>18141</v>
      </c>
      <c r="F48" s="60">
        <f>E48/E57*100</f>
        <v>5.356652483442241</v>
      </c>
      <c r="G48" s="77">
        <v>22</v>
      </c>
      <c r="H48" s="78">
        <v>1883</v>
      </c>
      <c r="I48" s="79">
        <v>22</v>
      </c>
      <c r="J48" s="79">
        <v>16258</v>
      </c>
      <c r="K48" s="60">
        <f t="shared" si="3"/>
        <v>50</v>
      </c>
    </row>
    <row r="49" spans="2:11" ht="17.25" customHeight="1">
      <c r="B49" s="62" t="s">
        <v>45</v>
      </c>
      <c r="C49" s="63">
        <v>116</v>
      </c>
      <c r="D49" s="60">
        <f>C49/C57*100</f>
        <v>7.547169811320755</v>
      </c>
      <c r="E49" s="64">
        <v>45585</v>
      </c>
      <c r="F49" s="60">
        <f>E49/E57*100</f>
        <v>13.460283526691727</v>
      </c>
      <c r="G49" s="77">
        <v>50</v>
      </c>
      <c r="H49" s="78">
        <v>3782</v>
      </c>
      <c r="I49" s="79">
        <v>66</v>
      </c>
      <c r="J49" s="79">
        <v>41803</v>
      </c>
      <c r="K49" s="60">
        <f t="shared" si="3"/>
        <v>56.896551724137936</v>
      </c>
    </row>
    <row r="50" spans="2:11" ht="17.25" customHeight="1">
      <c r="B50" s="62" t="s">
        <v>46</v>
      </c>
      <c r="C50" s="63">
        <v>311</v>
      </c>
      <c r="D50" s="60">
        <f>C50/C57*100</f>
        <v>20.234222511385816</v>
      </c>
      <c r="E50" s="64">
        <v>45221</v>
      </c>
      <c r="F50" s="60">
        <f>E50/E57*100</f>
        <v>13.352802048053668</v>
      </c>
      <c r="G50" s="77">
        <v>160</v>
      </c>
      <c r="H50" s="78">
        <v>12533</v>
      </c>
      <c r="I50" s="79">
        <v>151</v>
      </c>
      <c r="J50" s="79">
        <v>129911</v>
      </c>
      <c r="K50" s="60">
        <f t="shared" si="3"/>
        <v>48.55305466237942</v>
      </c>
    </row>
    <row r="51" spans="2:11" ht="17.25" customHeight="1">
      <c r="B51" s="62" t="s">
        <v>47</v>
      </c>
      <c r="C51" s="63">
        <v>113</v>
      </c>
      <c r="D51" s="60">
        <f>C51/C57*100</f>
        <v>7.351984385165908</v>
      </c>
      <c r="E51" s="64">
        <v>10564</v>
      </c>
      <c r="F51" s="60">
        <f>E51/E57*100</f>
        <v>3.119325110803365</v>
      </c>
      <c r="G51" s="77">
        <v>63</v>
      </c>
      <c r="H51" s="78">
        <v>4359</v>
      </c>
      <c r="I51" s="79">
        <v>50</v>
      </c>
      <c r="J51" s="79">
        <v>20877</v>
      </c>
      <c r="K51" s="60">
        <f t="shared" si="3"/>
        <v>44.24778761061947</v>
      </c>
    </row>
    <row r="52" spans="2:11" ht="17.25" customHeight="1">
      <c r="B52" s="3" t="s">
        <v>24</v>
      </c>
      <c r="C52" s="63">
        <v>39</v>
      </c>
      <c r="D52" s="60">
        <f>C52/C57*100</f>
        <v>2.5374105400130125</v>
      </c>
      <c r="E52" s="64">
        <v>26460</v>
      </c>
      <c r="F52" s="60">
        <f>E52/E57*100</f>
        <v>7.813076716381771</v>
      </c>
      <c r="G52" s="77">
        <v>17</v>
      </c>
      <c r="H52" s="78">
        <v>1527</v>
      </c>
      <c r="I52" s="79">
        <v>22</v>
      </c>
      <c r="J52" s="79">
        <v>24932</v>
      </c>
      <c r="K52" s="60">
        <f t="shared" si="3"/>
        <v>56.41025641025641</v>
      </c>
    </row>
    <row r="53" spans="2:11" ht="17.25" customHeight="1">
      <c r="B53" s="62" t="s">
        <v>48</v>
      </c>
      <c r="C53" s="63">
        <v>117</v>
      </c>
      <c r="D53" s="60">
        <f>C53/C57*100</f>
        <v>7.6122316200390365</v>
      </c>
      <c r="E53" s="64">
        <v>18697</v>
      </c>
      <c r="F53" s="60">
        <f>E53/E57*100</f>
        <v>5.520827489273998</v>
      </c>
      <c r="G53" s="77">
        <v>71</v>
      </c>
      <c r="H53" s="78">
        <v>3288</v>
      </c>
      <c r="I53" s="79">
        <v>46</v>
      </c>
      <c r="J53" s="79">
        <v>15408</v>
      </c>
      <c r="K53" s="60">
        <f t="shared" si="3"/>
        <v>39.31623931623932</v>
      </c>
    </row>
    <row r="54" spans="2:11" ht="17.25" customHeight="1">
      <c r="B54" s="62" t="s">
        <v>25</v>
      </c>
      <c r="C54" s="63">
        <v>405</v>
      </c>
      <c r="D54" s="60">
        <f>C54/C57*100</f>
        <v>26.35003253090436</v>
      </c>
      <c r="E54" s="64">
        <v>92147</v>
      </c>
      <c r="F54" s="60">
        <f>E54/E57*100</f>
        <v>27.209054428738895</v>
      </c>
      <c r="G54" s="77">
        <v>221</v>
      </c>
      <c r="H54" s="78">
        <v>13157</v>
      </c>
      <c r="I54" s="79">
        <v>184</v>
      </c>
      <c r="J54" s="79">
        <v>78990</v>
      </c>
      <c r="K54" s="60">
        <f t="shared" si="3"/>
        <v>45.4320987654321</v>
      </c>
    </row>
    <row r="55" spans="2:11" ht="17.25" customHeight="1" thickBot="1">
      <c r="B55" s="65" t="s">
        <v>49</v>
      </c>
      <c r="C55" s="66">
        <v>29</v>
      </c>
      <c r="D55" s="60">
        <f>C55/C57*100</f>
        <v>1.8867924528301887</v>
      </c>
      <c r="E55" s="67">
        <v>10326</v>
      </c>
      <c r="F55" s="60">
        <f>E55/E57*100</f>
        <v>3.0490487593861744</v>
      </c>
      <c r="G55" s="77">
        <v>14</v>
      </c>
      <c r="H55" s="78">
        <v>596</v>
      </c>
      <c r="I55" s="80">
        <v>15</v>
      </c>
      <c r="J55" s="80">
        <v>9730</v>
      </c>
      <c r="K55" s="60">
        <f t="shared" si="3"/>
        <v>51.724137931034484</v>
      </c>
    </row>
    <row r="56" spans="2:11" ht="17.25" customHeight="1">
      <c r="B56" s="86" t="s">
        <v>50</v>
      </c>
      <c r="C56" s="68"/>
      <c r="D56" s="69"/>
      <c r="E56" s="70"/>
      <c r="F56" s="81"/>
      <c r="G56" s="82"/>
      <c r="H56" s="82"/>
      <c r="I56" s="82"/>
      <c r="J56" s="82"/>
      <c r="K56" s="69"/>
    </row>
    <row r="57" spans="2:11" ht="17.25" customHeight="1" thickBot="1">
      <c r="B57" s="87"/>
      <c r="C57" s="71">
        <f aca="true" t="shared" si="4" ref="C57:J57">SUM(C46:C55)</f>
        <v>1537</v>
      </c>
      <c r="D57" s="72">
        <f>SUM(D46:D55)</f>
        <v>100</v>
      </c>
      <c r="E57" s="73">
        <f t="shared" si="4"/>
        <v>338663</v>
      </c>
      <c r="F57" s="83">
        <f>SUM(F46:F55)</f>
        <v>100</v>
      </c>
      <c r="G57" s="84">
        <f t="shared" si="4"/>
        <v>811</v>
      </c>
      <c r="H57" s="84">
        <f t="shared" si="4"/>
        <v>54299</v>
      </c>
      <c r="I57" s="84">
        <f t="shared" si="4"/>
        <v>726</v>
      </c>
      <c r="J57" s="84">
        <f t="shared" si="4"/>
        <v>425793</v>
      </c>
      <c r="K57" s="85">
        <f>SUM(I57/C57*100)</f>
        <v>47.234873129473</v>
      </c>
    </row>
    <row r="58" ht="17.25" customHeight="1">
      <c r="J58" s="54"/>
    </row>
  </sheetData>
  <sheetProtection/>
  <mergeCells count="20">
    <mergeCell ref="K44:K45"/>
    <mergeCell ref="B3:J3"/>
    <mergeCell ref="L4:N4"/>
    <mergeCell ref="B5:B6"/>
    <mergeCell ref="C5:D5"/>
    <mergeCell ref="E5:F5"/>
    <mergeCell ref="G5:I5"/>
    <mergeCell ref="J5:N5"/>
    <mergeCell ref="J6:K6"/>
    <mergeCell ref="L6:M6"/>
    <mergeCell ref="B56:B57"/>
    <mergeCell ref="B14:G14"/>
    <mergeCell ref="F15:H15"/>
    <mergeCell ref="B39:F39"/>
    <mergeCell ref="J43:K43"/>
    <mergeCell ref="B44:B45"/>
    <mergeCell ref="C44:C45"/>
    <mergeCell ref="E44:E45"/>
    <mergeCell ref="G44:H44"/>
    <mergeCell ref="I44:J44"/>
  </mergeCells>
  <printOptions/>
  <pageMargins left="0.7874015748031497" right="0.7086614173228347" top="0.9055118110236221" bottom="0.9055118110236221" header="0.5118110236220472" footer="0.6299212598425197"/>
  <pageSetup horizontalDpi="300" verticalDpi="300" orientation="landscape" paperSize="9" r:id="rId1"/>
  <headerFooter differentOddEven="1" scaleWithDoc="0" alignWithMargins="0">
    <oddFooter>&amp;C-  15  -</oddFooter>
    <evenHeader>&amp;C-  16  -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水野真衣</cp:lastModifiedBy>
  <cp:lastPrinted>2016-11-07T06:19:39Z</cp:lastPrinted>
  <dcterms:created xsi:type="dcterms:W3CDTF">2001-06-28T08:11:13Z</dcterms:created>
  <dcterms:modified xsi:type="dcterms:W3CDTF">2016-11-22T07:56:40Z</dcterms:modified>
  <cp:category/>
  <cp:version/>
  <cp:contentType/>
  <cp:contentStatus/>
</cp:coreProperties>
</file>